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1903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'Sheet1'!$G$2:$AH$63</definedName>
  </definedNames>
  <calcPr fullCalcOnLoad="1"/>
</workbook>
</file>

<file path=xl/sharedStrings.xml><?xml version="1.0" encoding="utf-8"?>
<sst xmlns="http://schemas.openxmlformats.org/spreadsheetml/2006/main" count="66" uniqueCount="63">
  <si>
    <t>Name</t>
  </si>
  <si>
    <t>They are called nuclear radiation.</t>
  </si>
  <si>
    <t>Three main types of nuclear radiation</t>
  </si>
  <si>
    <t>Beta particles</t>
  </si>
  <si>
    <t>each particle is made of</t>
  </si>
  <si>
    <t>2 protons and 2 neutrons</t>
  </si>
  <si>
    <t>1 electron</t>
  </si>
  <si>
    <t>these are electromagnetic rays</t>
  </si>
  <si>
    <t>Charge</t>
  </si>
  <si>
    <t>Description</t>
  </si>
  <si>
    <t>Ionizing effect</t>
  </si>
  <si>
    <t>If nuclear radiation can strip electrons from atoms in its path</t>
  </si>
  <si>
    <t>these atoms are left electrically charged.</t>
  </si>
  <si>
    <t>Charged atoms are called ions, so this sort of radiation</t>
  </si>
  <si>
    <t>positive</t>
  </si>
  <si>
    <t>no charge</t>
  </si>
  <si>
    <t>negative</t>
  </si>
  <si>
    <t>strong</t>
  </si>
  <si>
    <t>weak</t>
  </si>
  <si>
    <t>very weak</t>
  </si>
  <si>
    <t>Alpha, beta and gamma rays can be detected using</t>
  </si>
  <si>
    <t>a Geiger-Muller tube (GM tube).</t>
  </si>
  <si>
    <t>Using a Geiger-Muller tube, you can show that different</t>
  </si>
  <si>
    <t>materials.</t>
  </si>
  <si>
    <t>Gamma radiation is never completely stopped but can be</t>
  </si>
  <si>
    <t>concrete.</t>
  </si>
  <si>
    <t>We say that gamma rays are the most penetrating.</t>
  </si>
  <si>
    <t>Type of</t>
  </si>
  <si>
    <t>radiation</t>
  </si>
  <si>
    <t>atom</t>
  </si>
  <si>
    <t>positively</t>
  </si>
  <si>
    <t>electrons</t>
  </si>
  <si>
    <t>charge</t>
  </si>
  <si>
    <t>heavier</t>
  </si>
  <si>
    <t>For example, carbon atoms always have six protons.</t>
  </si>
  <si>
    <t>element</t>
  </si>
  <si>
    <t>In time, an unstable nucleus will break up or rearrange itself.</t>
  </si>
  <si>
    <t>neutrons</t>
  </si>
  <si>
    <t>isotopes</t>
  </si>
  <si>
    <t>particle</t>
  </si>
  <si>
    <t>waves</t>
  </si>
  <si>
    <t>ionizing</t>
  </si>
  <si>
    <t>electron</t>
  </si>
  <si>
    <t>nucleus</t>
  </si>
  <si>
    <t>proton</t>
  </si>
  <si>
    <t>neutron</t>
  </si>
  <si>
    <t>alpha</t>
  </si>
  <si>
    <t>rays</t>
  </si>
  <si>
    <t>X</t>
  </si>
  <si>
    <t>ratemeter</t>
  </si>
  <si>
    <t>counts</t>
  </si>
  <si>
    <t>nuclear</t>
  </si>
  <si>
    <t>paper</t>
  </si>
  <si>
    <t>aluminium</t>
  </si>
  <si>
    <t>lead</t>
  </si>
  <si>
    <t>beta</t>
  </si>
  <si>
    <t>gamma</t>
  </si>
  <si>
    <t>geiger-muller</t>
  </si>
  <si>
    <t>used twice</t>
  </si>
  <si>
    <t>Some words are</t>
  </si>
  <si>
    <t>For example, carbon 12 has six neutrons but carbon 11</t>
  </si>
  <si>
    <t>only has five.</t>
  </si>
  <si>
    <t>http://teachable.net/res.asp?r=1025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</si>
</sst>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i/>
      <sz val="10"/>
      <name val="Arial"/>
      <family val="2"/>
    </font>
    <font>
      <sz val="12"/>
      <color indexed="10"/>
      <name val="Arial"/>
      <family val="0"/>
    </font>
    <font>
      <sz val="12"/>
      <color indexed="10"/>
      <name val="Wingdings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8"/>
      <name val="Arial"/>
      <family val="0"/>
    </font>
    <font>
      <b/>
      <i/>
      <sz val="11"/>
      <color indexed="8"/>
      <name val="Arial"/>
      <family val="0"/>
    </font>
    <font>
      <sz val="18"/>
      <color indexed="30"/>
      <name val="Calibri"/>
      <family val="0"/>
    </font>
    <font>
      <sz val="18"/>
      <color indexed="50"/>
      <name val="Calibri"/>
      <family val="0"/>
    </font>
    <font>
      <sz val="18"/>
      <color indexed="29"/>
      <name val="Calibri"/>
      <family val="0"/>
    </font>
    <font>
      <sz val="12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hidden="1" locked="0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2" fillId="34" borderId="10" xfId="0" applyNumberFormat="1" applyFont="1" applyFill="1" applyBorder="1" applyAlignment="1" applyProtection="1">
      <alignment horizontal="left"/>
      <protection hidden="1" locked="0"/>
    </xf>
    <xf numFmtId="0" fontId="2" fillId="33" borderId="0" xfId="0" applyFont="1" applyFill="1" applyAlignment="1">
      <alignment horizontal="left"/>
    </xf>
    <xf numFmtId="49" fontId="2" fillId="34" borderId="10" xfId="0" applyNumberFormat="1" applyFont="1" applyFill="1" applyBorder="1" applyAlignment="1" applyProtection="1">
      <alignment horizontal="left"/>
      <protection hidden="1" locked="0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1</xdr:row>
      <xdr:rowOff>114300</xdr:rowOff>
    </xdr:from>
    <xdr:ext cx="3705225" cy="619125"/>
    <xdr:sp>
      <xdr:nvSpPr>
        <xdr:cNvPr id="1" name="Text Box 10"/>
        <xdr:cNvSpPr txBox="1">
          <a:spLocks noChangeArrowheads="1"/>
        </xdr:cNvSpPr>
      </xdr:nvSpPr>
      <xdr:spPr>
        <a:xfrm>
          <a:off x="3209925" y="304800"/>
          <a:ext cx="37052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54864" rIns="0" bIns="0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Nuclear Radiation</a:t>
          </a:r>
        </a:p>
      </xdr:txBody>
    </xdr:sp>
    <xdr:clientData/>
  </xdr:oneCellAnchor>
  <xdr:twoCellAnchor>
    <xdr:from>
      <xdr:col>13</xdr:col>
      <xdr:colOff>504825</xdr:colOff>
      <xdr:row>6</xdr:row>
      <xdr:rowOff>76200</xdr:rowOff>
    </xdr:from>
    <xdr:to>
      <xdr:col>21</xdr:col>
      <xdr:colOff>180975</xdr:colOff>
      <xdr:row>33</xdr:row>
      <xdr:rowOff>104775</xdr:rowOff>
    </xdr:to>
    <xdr:sp>
      <xdr:nvSpPr>
        <xdr:cNvPr id="2" name="Rectangle 13"/>
        <xdr:cNvSpPr>
          <a:spLocks/>
        </xdr:cNvSpPr>
      </xdr:nvSpPr>
      <xdr:spPr>
        <a:xfrm>
          <a:off x="7905750" y="1228725"/>
          <a:ext cx="4552950" cy="518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390525</xdr:colOff>
      <xdr:row>6</xdr:row>
      <xdr:rowOff>66675</xdr:rowOff>
    </xdr:from>
    <xdr:to>
      <xdr:col>34</xdr:col>
      <xdr:colOff>28575</xdr:colOff>
      <xdr:row>33</xdr:row>
      <xdr:rowOff>114300</xdr:rowOff>
    </xdr:to>
    <xdr:sp>
      <xdr:nvSpPr>
        <xdr:cNvPr id="3" name="Rectangle 14"/>
        <xdr:cNvSpPr>
          <a:spLocks/>
        </xdr:cNvSpPr>
      </xdr:nvSpPr>
      <xdr:spPr>
        <a:xfrm>
          <a:off x="12668250" y="1219200"/>
          <a:ext cx="7734300" cy="5200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38</xdr:row>
      <xdr:rowOff>114300</xdr:rowOff>
    </xdr:from>
    <xdr:to>
      <xdr:col>13</xdr:col>
      <xdr:colOff>342900</xdr:colOff>
      <xdr:row>60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3590925" y="7372350"/>
          <a:ext cx="4152900" cy="409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32</xdr:row>
      <xdr:rowOff>133350</xdr:rowOff>
    </xdr:from>
    <xdr:to>
      <xdr:col>8</xdr:col>
      <xdr:colOff>485775</xdr:colOff>
      <xdr:row>34</xdr:row>
      <xdr:rowOff>180975</xdr:rowOff>
    </xdr:to>
    <xdr:sp>
      <xdr:nvSpPr>
        <xdr:cNvPr id="5" name="Line 19"/>
        <xdr:cNvSpPr>
          <a:spLocks/>
        </xdr:cNvSpPr>
      </xdr:nvSpPr>
      <xdr:spPr>
        <a:xfrm flipV="1">
          <a:off x="4695825" y="6248400"/>
          <a:ext cx="142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32</xdr:row>
      <xdr:rowOff>152400</xdr:rowOff>
    </xdr:from>
    <xdr:to>
      <xdr:col>10</xdr:col>
      <xdr:colOff>247650</xdr:colOff>
      <xdr:row>34</xdr:row>
      <xdr:rowOff>180975</xdr:rowOff>
    </xdr:to>
    <xdr:sp>
      <xdr:nvSpPr>
        <xdr:cNvPr id="6" name="Line 20"/>
        <xdr:cNvSpPr>
          <a:spLocks/>
        </xdr:cNvSpPr>
      </xdr:nvSpPr>
      <xdr:spPr>
        <a:xfrm flipH="1" flipV="1">
          <a:off x="5648325" y="6267450"/>
          <a:ext cx="1714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381000</xdr:colOff>
      <xdr:row>29</xdr:row>
      <xdr:rowOff>161925</xdr:rowOff>
    </xdr:from>
    <xdr:ext cx="1952625" cy="2190750"/>
    <xdr:sp>
      <xdr:nvSpPr>
        <xdr:cNvPr id="7" name="Text Box 22"/>
        <xdr:cNvSpPr txBox="1">
          <a:spLocks noChangeArrowheads="1"/>
        </xdr:cNvSpPr>
      </xdr:nvSpPr>
      <xdr:spPr>
        <a:xfrm>
          <a:off x="381000" y="5705475"/>
          <a:ext cx="1952625" cy="2190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alpha, aluminium, atom, beta, charge, counts, electron, electrons, element, gamma, geiger-muller, heavier, ionizing, isotopes, lead, negative, neutron, neutrons, nucleus, nuclear, paper, particle, positive, positively, proton, ratemeter, rays, waves, X</a:t>
          </a:r>
        </a:p>
      </xdr:txBody>
    </xdr:sp>
    <xdr:clientData/>
  </xdr:oneCellAnchor>
  <xdr:twoCellAnchor>
    <xdr:from>
      <xdr:col>16</xdr:col>
      <xdr:colOff>381000</xdr:colOff>
      <xdr:row>36</xdr:row>
      <xdr:rowOff>114300</xdr:rowOff>
    </xdr:from>
    <xdr:to>
      <xdr:col>33</xdr:col>
      <xdr:colOff>542925</xdr:colOff>
      <xdr:row>59</xdr:row>
      <xdr:rowOff>161925</xdr:rowOff>
    </xdr:to>
    <xdr:grpSp>
      <xdr:nvGrpSpPr>
        <xdr:cNvPr id="8" name="Group 454"/>
        <xdr:cNvGrpSpPr>
          <a:grpSpLocks/>
        </xdr:cNvGrpSpPr>
      </xdr:nvGrpSpPr>
      <xdr:grpSpPr>
        <a:xfrm>
          <a:off x="9610725" y="6991350"/>
          <a:ext cx="10696575" cy="4448175"/>
          <a:chOff x="1009" y="734"/>
          <a:chExt cx="1123" cy="467"/>
        </a:xfrm>
        <a:solidFill>
          <a:srgbClr val="FFFFFF"/>
        </a:solidFill>
      </xdr:grpSpPr>
      <xdr:grpSp>
        <xdr:nvGrpSpPr>
          <xdr:cNvPr id="9" name="Group 453"/>
          <xdr:cNvGrpSpPr>
            <a:grpSpLocks/>
          </xdr:cNvGrpSpPr>
        </xdr:nvGrpSpPr>
        <xdr:grpSpPr>
          <a:xfrm>
            <a:off x="1009" y="770"/>
            <a:ext cx="1123" cy="431"/>
            <a:chOff x="1009" y="770"/>
            <a:chExt cx="1123" cy="431"/>
          </a:xfrm>
          <a:solidFill>
            <a:srgbClr val="FFFFFF"/>
          </a:solidFill>
        </xdr:grpSpPr>
        <xdr:sp>
          <xdr:nvSpPr>
            <xdr:cNvPr id="10" name="Cube 50"/>
            <xdr:cNvSpPr>
              <a:spLocks/>
            </xdr:cNvSpPr>
          </xdr:nvSpPr>
          <xdr:spPr>
            <a:xfrm flipH="1">
              <a:off x="1709" y="770"/>
              <a:ext cx="423" cy="127"/>
            </a:xfrm>
            <a:prstGeom prst="cube">
              <a:avLst>
                <a:gd name="adj" fmla="val -4439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51"/>
            <xdr:cNvSpPr>
              <a:spLocks/>
            </xdr:cNvSpPr>
          </xdr:nvSpPr>
          <xdr:spPr>
            <a:xfrm>
              <a:off x="1900" y="856"/>
              <a:ext cx="194" cy="242"/>
            </a:xfrm>
            <a:custGeom>
              <a:pathLst>
                <a:path h="2041793" w="1507474">
                  <a:moveTo>
                    <a:pt x="752819" y="2041793"/>
                  </a:moveTo>
                  <a:cubicBezTo>
                    <a:pt x="1130146" y="1971101"/>
                    <a:pt x="1507474" y="1900410"/>
                    <a:pt x="1413831" y="1678236"/>
                  </a:cubicBezTo>
                  <a:cubicBezTo>
                    <a:pt x="1320188" y="1456063"/>
                    <a:pt x="381918" y="971321"/>
                    <a:pt x="190959" y="708752"/>
                  </a:cubicBezTo>
                  <a:cubicBezTo>
                    <a:pt x="0" y="446183"/>
                    <a:pt x="255224" y="205648"/>
                    <a:pt x="268077" y="102824"/>
                  </a:cubicBezTo>
                  <a:cubicBezTo>
                    <a:pt x="280930" y="0"/>
                    <a:pt x="274503" y="45903"/>
                    <a:pt x="268077" y="91807"/>
                  </a:cubicBezTo>
                </a:path>
              </a:pathLst>
            </a:cu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Cube 52"/>
            <xdr:cNvSpPr>
              <a:spLocks/>
            </xdr:cNvSpPr>
          </xdr:nvSpPr>
          <xdr:spPr>
            <a:xfrm rot="5400000" flipH="1" flipV="1">
              <a:off x="1900" y="998"/>
              <a:ext cx="59" cy="313"/>
            </a:xfrm>
            <a:prstGeom prst="cube">
              <a:avLst>
                <a:gd name="adj" fmla="val 23564"/>
              </a:avLst>
            </a:prstGeom>
            <a:blipFill>
              <a:blip r:embed="rId1"/>
              <a:srcRect/>
              <a:stretch>
                <a:fillRect/>
              </a:stretch>
            </a:blipFill>
            <a:ln w="3175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Cube 53"/>
            <xdr:cNvSpPr>
              <a:spLocks/>
            </xdr:cNvSpPr>
          </xdr:nvSpPr>
          <xdr:spPr>
            <a:xfrm flipH="1">
              <a:off x="1148" y="947"/>
              <a:ext cx="92" cy="246"/>
            </a:xfrm>
            <a:prstGeom prst="cube">
              <a:avLst>
                <a:gd name="adj" fmla="val 50000"/>
              </a:avLst>
            </a:prstGeom>
            <a:solidFill>
              <a:srgbClr val="F2F2F2"/>
            </a:solidFill>
            <a:ln w="3175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Cube 54"/>
            <xdr:cNvSpPr>
              <a:spLocks/>
            </xdr:cNvSpPr>
          </xdr:nvSpPr>
          <xdr:spPr>
            <a:xfrm flipH="1">
              <a:off x="1304" y="956"/>
              <a:ext cx="110" cy="245"/>
            </a:xfrm>
            <a:prstGeom prst="cube">
              <a:avLst>
                <a:gd name="adj" fmla="val 19398"/>
              </a:avLst>
            </a:prstGeom>
            <a:solidFill>
              <a:srgbClr val="DCE6F2"/>
            </a:solidFill>
            <a:ln w="3175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Cube 55"/>
            <xdr:cNvSpPr>
              <a:spLocks/>
            </xdr:cNvSpPr>
          </xdr:nvSpPr>
          <xdr:spPr>
            <a:xfrm flipH="1">
              <a:off x="1479" y="956"/>
              <a:ext cx="147" cy="245"/>
            </a:xfrm>
            <a:prstGeom prst="cube">
              <a:avLst>
                <a:gd name="adj" fmla="val 3564"/>
              </a:avLst>
            </a:prstGeom>
            <a:solidFill>
              <a:srgbClr val="7F7F7F"/>
            </a:solidFill>
            <a:ln w="3175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Freeform 56"/>
            <xdr:cNvSpPr>
              <a:spLocks/>
            </xdr:cNvSpPr>
          </xdr:nvSpPr>
          <xdr:spPr>
            <a:xfrm>
              <a:off x="1009" y="1071"/>
              <a:ext cx="195" cy="25"/>
            </a:xfrm>
            <a:custGeom>
              <a:pathLst>
                <a:path h="207170" w="1514475">
                  <a:moveTo>
                    <a:pt x="0" y="143272"/>
                  </a:moveTo>
                  <a:cubicBezTo>
                    <a:pt x="6151" y="175221"/>
                    <a:pt x="12303" y="207170"/>
                    <a:pt x="33337" y="183754"/>
                  </a:cubicBezTo>
                  <a:cubicBezTo>
                    <a:pt x="54371" y="160338"/>
                    <a:pt x="94853" y="1985"/>
                    <a:pt x="126206" y="2779"/>
                  </a:cubicBezTo>
                  <a:cubicBezTo>
                    <a:pt x="157559" y="3573"/>
                    <a:pt x="189309" y="188913"/>
                    <a:pt x="221456" y="188516"/>
                  </a:cubicBezTo>
                  <a:cubicBezTo>
                    <a:pt x="253603" y="188119"/>
                    <a:pt x="286543" y="0"/>
                    <a:pt x="319087" y="397"/>
                  </a:cubicBezTo>
                  <a:cubicBezTo>
                    <a:pt x="351631" y="794"/>
                    <a:pt x="387349" y="190500"/>
                    <a:pt x="416718" y="190897"/>
                  </a:cubicBezTo>
                  <a:cubicBezTo>
                    <a:pt x="446087" y="191294"/>
                    <a:pt x="467519" y="1985"/>
                    <a:pt x="495300" y="2779"/>
                  </a:cubicBezTo>
                  <a:cubicBezTo>
                    <a:pt x="523081" y="3573"/>
                    <a:pt x="554434" y="195660"/>
                    <a:pt x="583406" y="195660"/>
                  </a:cubicBezTo>
                  <a:cubicBezTo>
                    <a:pt x="612378" y="195660"/>
                    <a:pt x="641350" y="3970"/>
                    <a:pt x="669131" y="2779"/>
                  </a:cubicBezTo>
                  <a:cubicBezTo>
                    <a:pt x="696912" y="1588"/>
                    <a:pt x="721915" y="188516"/>
                    <a:pt x="750093" y="188516"/>
                  </a:cubicBezTo>
                  <a:cubicBezTo>
                    <a:pt x="778271" y="188516"/>
                    <a:pt x="808831" y="1985"/>
                    <a:pt x="838200" y="2779"/>
                  </a:cubicBezTo>
                  <a:cubicBezTo>
                    <a:pt x="867569" y="3573"/>
                    <a:pt x="898922" y="191692"/>
                    <a:pt x="926306" y="193279"/>
                  </a:cubicBezTo>
                  <a:cubicBezTo>
                    <a:pt x="953690" y="194866"/>
                    <a:pt x="975915" y="13892"/>
                    <a:pt x="1002506" y="12304"/>
                  </a:cubicBezTo>
                  <a:cubicBezTo>
                    <a:pt x="1029097" y="10716"/>
                    <a:pt x="1057275" y="182167"/>
                    <a:pt x="1085850" y="183754"/>
                  </a:cubicBezTo>
                  <a:cubicBezTo>
                    <a:pt x="1114425" y="185342"/>
                    <a:pt x="1145381" y="21432"/>
                    <a:pt x="1173956" y="21829"/>
                  </a:cubicBezTo>
                  <a:cubicBezTo>
                    <a:pt x="1202531" y="22226"/>
                    <a:pt x="1228328" y="183754"/>
                    <a:pt x="1257300" y="186135"/>
                  </a:cubicBezTo>
                  <a:cubicBezTo>
                    <a:pt x="1286272" y="188516"/>
                    <a:pt x="1318815" y="36116"/>
                    <a:pt x="1347787" y="36116"/>
                  </a:cubicBezTo>
                  <a:cubicBezTo>
                    <a:pt x="1376759" y="36116"/>
                    <a:pt x="1403350" y="186135"/>
                    <a:pt x="1431131" y="186135"/>
                  </a:cubicBezTo>
                  <a:cubicBezTo>
                    <a:pt x="1458912" y="186135"/>
                    <a:pt x="1486693" y="111125"/>
                    <a:pt x="1514475" y="36116"/>
                  </a:cubicBezTo>
                </a:path>
              </a:pathLst>
            </a:cu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Freeform 57"/>
            <xdr:cNvSpPr>
              <a:spLocks/>
            </xdr:cNvSpPr>
          </xdr:nvSpPr>
          <xdr:spPr>
            <a:xfrm>
              <a:off x="1241" y="1077"/>
              <a:ext cx="112" cy="18"/>
            </a:xfrm>
            <a:custGeom>
              <a:pathLst>
                <a:path h="147638" w="870346">
                  <a:moveTo>
                    <a:pt x="0" y="103188"/>
                  </a:moveTo>
                  <a:cubicBezTo>
                    <a:pt x="13692" y="51594"/>
                    <a:pt x="27384" y="0"/>
                    <a:pt x="50006" y="5556"/>
                  </a:cubicBezTo>
                  <a:cubicBezTo>
                    <a:pt x="72628" y="11112"/>
                    <a:pt x="106362" y="135731"/>
                    <a:pt x="135731" y="136525"/>
                  </a:cubicBezTo>
                  <a:cubicBezTo>
                    <a:pt x="165100" y="137319"/>
                    <a:pt x="197643" y="10319"/>
                    <a:pt x="226218" y="10319"/>
                  </a:cubicBezTo>
                  <a:cubicBezTo>
                    <a:pt x="254793" y="10319"/>
                    <a:pt x="278606" y="136128"/>
                    <a:pt x="307181" y="136525"/>
                  </a:cubicBezTo>
                  <a:cubicBezTo>
                    <a:pt x="335756" y="136922"/>
                    <a:pt x="367506" y="12303"/>
                    <a:pt x="397668" y="12700"/>
                  </a:cubicBezTo>
                  <a:cubicBezTo>
                    <a:pt x="427830" y="13097"/>
                    <a:pt x="458390" y="138509"/>
                    <a:pt x="488156" y="138906"/>
                  </a:cubicBezTo>
                  <a:cubicBezTo>
                    <a:pt x="517922" y="139303"/>
                    <a:pt x="549275" y="15478"/>
                    <a:pt x="576262" y="15081"/>
                  </a:cubicBezTo>
                  <a:cubicBezTo>
                    <a:pt x="603249" y="14684"/>
                    <a:pt x="622300" y="134938"/>
                    <a:pt x="650081" y="136525"/>
                  </a:cubicBezTo>
                  <a:cubicBezTo>
                    <a:pt x="677862" y="138112"/>
                    <a:pt x="713184" y="25003"/>
                    <a:pt x="742950" y="24606"/>
                  </a:cubicBezTo>
                  <a:cubicBezTo>
                    <a:pt x="772716" y="24209"/>
                    <a:pt x="808435" y="120650"/>
                    <a:pt x="828675" y="134144"/>
                  </a:cubicBezTo>
                  <a:cubicBezTo>
                    <a:pt x="848915" y="147638"/>
                    <a:pt x="858440" y="110728"/>
                    <a:pt x="864393" y="105569"/>
                  </a:cubicBezTo>
                  <a:cubicBezTo>
                    <a:pt x="870346" y="100410"/>
                    <a:pt x="867369" y="101799"/>
                    <a:pt x="864393" y="103188"/>
                  </a:cubicBezTo>
                </a:path>
              </a:pathLst>
            </a:cu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58"/>
            <xdr:cNvSpPr>
              <a:spLocks/>
            </xdr:cNvSpPr>
          </xdr:nvSpPr>
          <xdr:spPr>
            <a:xfrm>
              <a:off x="1416" y="1081"/>
              <a:ext cx="104" cy="13"/>
            </a:xfrm>
            <a:custGeom>
              <a:pathLst>
                <a:path h="116285" w="810816">
                  <a:moveTo>
                    <a:pt x="0" y="108347"/>
                  </a:moveTo>
                  <a:cubicBezTo>
                    <a:pt x="27583" y="57745"/>
                    <a:pt x="55166" y="7144"/>
                    <a:pt x="83344" y="8335"/>
                  </a:cubicBezTo>
                  <a:cubicBezTo>
                    <a:pt x="111522" y="9526"/>
                    <a:pt x="140494" y="114697"/>
                    <a:pt x="169069" y="115491"/>
                  </a:cubicBezTo>
                  <a:cubicBezTo>
                    <a:pt x="197644" y="116285"/>
                    <a:pt x="225822" y="14288"/>
                    <a:pt x="254794" y="13097"/>
                  </a:cubicBezTo>
                  <a:cubicBezTo>
                    <a:pt x="283766" y="11906"/>
                    <a:pt x="315913" y="107950"/>
                    <a:pt x="342900" y="108347"/>
                  </a:cubicBezTo>
                  <a:cubicBezTo>
                    <a:pt x="369887" y="108744"/>
                    <a:pt x="388144" y="15478"/>
                    <a:pt x="416719" y="15478"/>
                  </a:cubicBezTo>
                  <a:cubicBezTo>
                    <a:pt x="445294" y="15478"/>
                    <a:pt x="484981" y="109141"/>
                    <a:pt x="514350" y="108347"/>
                  </a:cubicBezTo>
                  <a:cubicBezTo>
                    <a:pt x="543719" y="107553"/>
                    <a:pt x="564753" y="10319"/>
                    <a:pt x="592931" y="10716"/>
                  </a:cubicBezTo>
                  <a:cubicBezTo>
                    <a:pt x="621109" y="11113"/>
                    <a:pt x="654844" y="110728"/>
                    <a:pt x="683419" y="110728"/>
                  </a:cubicBezTo>
                  <a:cubicBezTo>
                    <a:pt x="711994" y="110728"/>
                    <a:pt x="744140" y="21432"/>
                    <a:pt x="764381" y="10716"/>
                  </a:cubicBezTo>
                  <a:cubicBezTo>
                    <a:pt x="784622" y="0"/>
                    <a:pt x="798910" y="40482"/>
                    <a:pt x="804863" y="46435"/>
                  </a:cubicBezTo>
                  <a:cubicBezTo>
                    <a:pt x="810816" y="52388"/>
                    <a:pt x="805458" y="49411"/>
                    <a:pt x="800100" y="46435"/>
                  </a:cubicBezTo>
                </a:path>
              </a:pathLst>
            </a:cu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Freeform 59"/>
            <xdr:cNvSpPr>
              <a:spLocks/>
            </xdr:cNvSpPr>
          </xdr:nvSpPr>
          <xdr:spPr>
            <a:xfrm>
              <a:off x="1626" y="1085"/>
              <a:ext cx="167" cy="9"/>
            </a:xfrm>
            <a:custGeom>
              <a:pathLst>
                <a:path h="79376" w="1293019">
                  <a:moveTo>
                    <a:pt x="0" y="2779"/>
                  </a:moveTo>
                  <a:cubicBezTo>
                    <a:pt x="29567" y="41077"/>
                    <a:pt x="59134" y="79376"/>
                    <a:pt x="88106" y="78979"/>
                  </a:cubicBezTo>
                  <a:cubicBezTo>
                    <a:pt x="117078" y="78582"/>
                    <a:pt x="145653" y="794"/>
                    <a:pt x="173831" y="397"/>
                  </a:cubicBezTo>
                  <a:cubicBezTo>
                    <a:pt x="202009" y="0"/>
                    <a:pt x="228203" y="76200"/>
                    <a:pt x="257175" y="76597"/>
                  </a:cubicBezTo>
                  <a:cubicBezTo>
                    <a:pt x="286147" y="76994"/>
                    <a:pt x="318690" y="3176"/>
                    <a:pt x="347662" y="2779"/>
                  </a:cubicBezTo>
                  <a:cubicBezTo>
                    <a:pt x="376634" y="2382"/>
                    <a:pt x="402431" y="73026"/>
                    <a:pt x="431006" y="74216"/>
                  </a:cubicBezTo>
                  <a:cubicBezTo>
                    <a:pt x="459581" y="75406"/>
                    <a:pt x="490537" y="10319"/>
                    <a:pt x="519112" y="9922"/>
                  </a:cubicBezTo>
                  <a:cubicBezTo>
                    <a:pt x="547687" y="9525"/>
                    <a:pt x="573484" y="71041"/>
                    <a:pt x="602456" y="71835"/>
                  </a:cubicBezTo>
                  <a:cubicBezTo>
                    <a:pt x="631428" y="72629"/>
                    <a:pt x="663575" y="14288"/>
                    <a:pt x="692944" y="14685"/>
                  </a:cubicBezTo>
                  <a:cubicBezTo>
                    <a:pt x="722313" y="15082"/>
                    <a:pt x="750094" y="73422"/>
                    <a:pt x="778669" y="74216"/>
                  </a:cubicBezTo>
                  <a:cubicBezTo>
                    <a:pt x="807244" y="75010"/>
                    <a:pt x="836216" y="20241"/>
                    <a:pt x="864394" y="19447"/>
                  </a:cubicBezTo>
                  <a:cubicBezTo>
                    <a:pt x="892572" y="18653"/>
                    <a:pt x="919559" y="69057"/>
                    <a:pt x="947737" y="69454"/>
                  </a:cubicBezTo>
                  <a:cubicBezTo>
                    <a:pt x="975915" y="69851"/>
                    <a:pt x="1004887" y="21035"/>
                    <a:pt x="1033462" y="21829"/>
                  </a:cubicBezTo>
                  <a:cubicBezTo>
                    <a:pt x="1062037" y="22623"/>
                    <a:pt x="1090215" y="74613"/>
                    <a:pt x="1119187" y="74216"/>
                  </a:cubicBezTo>
                  <a:cubicBezTo>
                    <a:pt x="1148159" y="73819"/>
                    <a:pt x="1178322" y="19844"/>
                    <a:pt x="1207294" y="19447"/>
                  </a:cubicBezTo>
                  <a:cubicBezTo>
                    <a:pt x="1236266" y="19050"/>
                    <a:pt x="1264642" y="45442"/>
                    <a:pt x="1293019" y="71835"/>
                  </a:cubicBezTo>
                </a:path>
              </a:pathLst>
            </a:cu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Straight Arrow Connector 60"/>
            <xdr:cNvSpPr>
              <a:spLocks/>
            </xdr:cNvSpPr>
          </xdr:nvSpPr>
          <xdr:spPr>
            <a:xfrm>
              <a:off x="1010" y="1015"/>
              <a:ext cx="184" cy="0"/>
            </a:xfrm>
            <a:prstGeom prst="straightConnector1">
              <a:avLst/>
            </a:prstGeom>
            <a:noFill/>
            <a:ln w="19050" cmpd="sng">
              <a:solidFill>
                <a:srgbClr val="E46C0A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Straight Arrow Connector 61"/>
            <xdr:cNvSpPr>
              <a:spLocks/>
            </xdr:cNvSpPr>
          </xdr:nvSpPr>
          <xdr:spPr>
            <a:xfrm>
              <a:off x="1010" y="1049"/>
              <a:ext cx="202" cy="0"/>
            </a:xfrm>
            <a:prstGeom prst="straightConnector1">
              <a:avLst/>
            </a:prstGeom>
            <a:noFill/>
            <a:ln w="19050" cmpd="sng">
              <a:solidFill>
                <a:srgbClr val="1F497D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Straight Arrow Connector 62"/>
            <xdr:cNvSpPr>
              <a:spLocks/>
            </xdr:cNvSpPr>
          </xdr:nvSpPr>
          <xdr:spPr>
            <a:xfrm>
              <a:off x="1240" y="1049"/>
              <a:ext cx="119" cy="0"/>
            </a:xfrm>
            <a:prstGeom prst="straightConnector1">
              <a:avLst/>
            </a:prstGeom>
            <a:noFill/>
            <a:ln w="19050" cmpd="sng">
              <a:solidFill>
                <a:srgbClr val="1F497D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Can 63"/>
            <xdr:cNvSpPr>
              <a:spLocks/>
            </xdr:cNvSpPr>
          </xdr:nvSpPr>
          <xdr:spPr>
            <a:xfrm rot="16200000">
              <a:off x="1902" y="1049"/>
              <a:ext cx="120" cy="84"/>
            </a:xfrm>
            <a:prstGeom prst="can">
              <a:avLst>
                <a:gd name="adj" fmla="val -32500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Can 64"/>
            <xdr:cNvSpPr>
              <a:spLocks/>
            </xdr:cNvSpPr>
          </xdr:nvSpPr>
          <xdr:spPr>
            <a:xfrm rot="16200000">
              <a:off x="1874" y="1061"/>
              <a:ext cx="46" cy="59"/>
            </a:xfrm>
            <a:prstGeom prst="can">
              <a:avLst/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Can 65"/>
            <xdr:cNvSpPr>
              <a:spLocks/>
            </xdr:cNvSpPr>
          </xdr:nvSpPr>
          <xdr:spPr>
            <a:xfrm rot="16200000">
              <a:off x="1810" y="1074"/>
              <a:ext cx="74" cy="34"/>
            </a:xfrm>
            <a:prstGeom prst="can">
              <a:avLst>
                <a:gd name="adj" fmla="val -38513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Can 66"/>
            <xdr:cNvSpPr>
              <a:spLocks/>
            </xdr:cNvSpPr>
          </xdr:nvSpPr>
          <xdr:spPr>
            <a:xfrm rot="16200000">
              <a:off x="1782" y="1066"/>
              <a:ext cx="56" cy="50"/>
            </a:xfrm>
            <a:prstGeom prst="can">
              <a:avLst>
                <a:gd name="adj" fmla="val -27680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Rounded Rectangle 67"/>
            <xdr:cNvSpPr>
              <a:spLocks/>
            </xdr:cNvSpPr>
          </xdr:nvSpPr>
          <xdr:spPr>
            <a:xfrm>
              <a:off x="2004" y="840"/>
              <a:ext cx="111" cy="43"/>
            </a:xfrm>
            <a:prstGeom prst="roundRect">
              <a:avLst/>
            </a:prstGeom>
            <a:solidFill>
              <a:srgbClr val="EEECE1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r">
                <a:defRPr/>
              </a:pPr>
              <a:r>
                <a:rPr lang="en-US" cap="none" sz="1800" b="1" i="0" u="none" baseline="0">
                  <a:solidFill>
                    <a:srgbClr val="000000"/>
                  </a:solidFill>
                </a:rPr>
                <a:t>000452</a:t>
              </a:r>
            </a:p>
          </xdr:txBody>
        </xdr:sp>
        <xdr:sp>
          <xdr:nvSpPr>
            <xdr:cNvPr id="28" name="Cube 68"/>
            <xdr:cNvSpPr>
              <a:spLocks/>
            </xdr:cNvSpPr>
          </xdr:nvSpPr>
          <xdr:spPr>
            <a:xfrm flipH="1">
              <a:off x="1782" y="838"/>
              <a:ext cx="28" cy="25"/>
            </a:xfrm>
            <a:prstGeom prst="cube">
              <a:avLst>
                <a:gd name="adj" fmla="val -42143"/>
              </a:avLst>
            </a:prstGeom>
            <a:solidFill>
              <a:srgbClr val="7F7F7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Cube 69"/>
            <xdr:cNvSpPr>
              <a:spLocks/>
            </xdr:cNvSpPr>
          </xdr:nvSpPr>
          <xdr:spPr>
            <a:xfrm flipH="1">
              <a:off x="1782" y="863"/>
              <a:ext cx="28" cy="25"/>
            </a:xfrm>
            <a:prstGeom prst="cube">
              <a:avLst>
                <a:gd name="adj" fmla="val -42143"/>
              </a:avLst>
            </a:prstGeom>
            <a:solidFill>
              <a:srgbClr val="7F7F7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Cube 70"/>
            <xdr:cNvSpPr>
              <a:spLocks/>
            </xdr:cNvSpPr>
          </xdr:nvSpPr>
          <xdr:spPr>
            <a:xfrm flipH="1">
              <a:off x="1718" y="787"/>
              <a:ext cx="46" cy="101"/>
            </a:xfrm>
            <a:prstGeom prst="cube">
              <a:avLst>
                <a:gd name="adj" fmla="val 43120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" name="TextBox 31"/>
          <xdr:cNvSpPr txBox="1">
            <a:spLocks noChangeArrowheads="1"/>
          </xdr:cNvSpPr>
        </xdr:nvSpPr>
        <xdr:spPr>
          <a:xfrm>
            <a:off x="1132" y="912"/>
            <a:ext cx="9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Paper</a:t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1281" y="913"/>
            <a:ext cx="15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Aluminium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1468" y="913"/>
            <a:ext cx="8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1707" y="734"/>
            <a:ext cx="37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Ratemeter or Counter</a:t>
            </a:r>
          </a:p>
        </xdr:txBody>
      </xdr:sp>
    </xdr:grpSp>
    <xdr:clientData/>
  </xdr:twoCellAnchor>
  <xdr:twoCellAnchor>
    <xdr:from>
      <xdr:col>29</xdr:col>
      <xdr:colOff>371475</xdr:colOff>
      <xdr:row>54</xdr:row>
      <xdr:rowOff>171450</xdr:rowOff>
    </xdr:from>
    <xdr:to>
      <xdr:col>30</xdr:col>
      <xdr:colOff>180975</xdr:colOff>
      <xdr:row>60</xdr:row>
      <xdr:rowOff>142875</xdr:rowOff>
    </xdr:to>
    <xdr:sp>
      <xdr:nvSpPr>
        <xdr:cNvPr id="35" name="Line 18"/>
        <xdr:cNvSpPr>
          <a:spLocks/>
        </xdr:cNvSpPr>
      </xdr:nvSpPr>
      <xdr:spPr>
        <a:xfrm flipH="1" flipV="1">
          <a:off x="17830800" y="10496550"/>
          <a:ext cx="2857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10</xdr:row>
      <xdr:rowOff>0</xdr:rowOff>
    </xdr:from>
    <xdr:to>
      <xdr:col>23</xdr:col>
      <xdr:colOff>600075</xdr:colOff>
      <xdr:row>15</xdr:row>
      <xdr:rowOff>133350</xdr:rowOff>
    </xdr:to>
    <xdr:grpSp>
      <xdr:nvGrpSpPr>
        <xdr:cNvPr id="36" name="Group 71"/>
        <xdr:cNvGrpSpPr>
          <a:grpSpLocks/>
        </xdr:cNvGrpSpPr>
      </xdr:nvGrpSpPr>
      <xdr:grpSpPr>
        <a:xfrm>
          <a:off x="12973050" y="1924050"/>
          <a:ext cx="1123950" cy="1085850"/>
          <a:chOff x="4071934" y="2776534"/>
          <a:chExt cx="1119198" cy="1081094"/>
        </a:xfrm>
        <a:solidFill>
          <a:srgbClr val="FFFFFF"/>
        </a:solidFill>
      </xdr:grpSpPr>
      <xdr:sp>
        <xdr:nvSpPr>
          <xdr:cNvPr id="37" name="Oval 72"/>
          <xdr:cNvSpPr>
            <a:spLocks/>
          </xdr:cNvSpPr>
        </xdr:nvSpPr>
        <xdr:spPr>
          <a:xfrm>
            <a:off x="4071934" y="3070592"/>
            <a:ext cx="787356" cy="787036"/>
          </a:xfrm>
          <a:prstGeom prst="ellipse">
            <a:avLst/>
          </a:prstGeom>
          <a:gradFill rotWithShape="1">
            <a:gsLst>
              <a:gs pos="0">
                <a:srgbClr val="FFEBFA"/>
              </a:gs>
              <a:gs pos="30000">
                <a:srgbClr val="C4D6EB"/>
              </a:gs>
              <a:gs pos="60001">
                <a:srgbClr val="85C2FF"/>
              </a:gs>
              <a:gs pos="100000">
                <a:srgbClr val="DCE6F2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73"/>
          <xdr:cNvSpPr>
            <a:spLocks/>
          </xdr:cNvSpPr>
        </xdr:nvSpPr>
        <xdr:spPr>
          <a:xfrm>
            <a:off x="4403776" y="3440326"/>
            <a:ext cx="75826" cy="75947"/>
          </a:xfrm>
          <a:prstGeom prst="ellipse">
            <a:avLst/>
          </a:prstGeom>
          <a:ln w="3175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Straight Arrow Connector 74"/>
          <xdr:cNvSpPr>
            <a:spLocks/>
          </xdr:cNvSpPr>
        </xdr:nvSpPr>
        <xdr:spPr>
          <a:xfrm flipV="1">
            <a:off x="4498628" y="3070592"/>
            <a:ext cx="569112" cy="360275"/>
          </a:xfrm>
          <a:prstGeom prst="straightConnector1">
            <a:avLst/>
          </a:prstGeom>
          <a:noFill/>
          <a:ln w="28575" cmpd="sng">
            <a:solidFill>
              <a:srgbClr val="FF7D7D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75"/>
          <xdr:cNvSpPr>
            <a:spLocks/>
          </xdr:cNvSpPr>
        </xdr:nvSpPr>
        <xdr:spPr>
          <a:xfrm>
            <a:off x="5096280" y="3032483"/>
            <a:ext cx="38053" cy="37838"/>
          </a:xfrm>
          <a:prstGeom prst="ellipse">
            <a:avLst/>
          </a:prstGeom>
          <a:ln w="3175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9"/>
          <xdr:cNvSpPr txBox="1">
            <a:spLocks noChangeArrowheads="1"/>
          </xdr:cNvSpPr>
        </xdr:nvSpPr>
        <xdr:spPr>
          <a:xfrm>
            <a:off x="5048994" y="2776534"/>
            <a:ext cx="142138" cy="275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FF8080"/>
                </a:solidFill>
              </a:rPr>
              <a:t>α</a:t>
            </a:r>
          </a:p>
        </xdr:txBody>
      </xdr:sp>
    </xdr:grpSp>
    <xdr:clientData/>
  </xdr:twoCellAnchor>
  <xdr:twoCellAnchor>
    <xdr:from>
      <xdr:col>22</xdr:col>
      <xdr:colOff>76200</xdr:colOff>
      <xdr:row>17</xdr:row>
      <xdr:rowOff>104775</xdr:rowOff>
    </xdr:from>
    <xdr:to>
      <xdr:col>23</xdr:col>
      <xdr:colOff>542925</xdr:colOff>
      <xdr:row>23</xdr:row>
      <xdr:rowOff>85725</xdr:rowOff>
    </xdr:to>
    <xdr:grpSp>
      <xdr:nvGrpSpPr>
        <xdr:cNvPr id="42" name="Group 77"/>
        <xdr:cNvGrpSpPr>
          <a:grpSpLocks/>
        </xdr:cNvGrpSpPr>
      </xdr:nvGrpSpPr>
      <xdr:grpSpPr>
        <a:xfrm>
          <a:off x="12963525" y="3362325"/>
          <a:ext cx="1076325" cy="1123950"/>
          <a:chOff x="3965263" y="2922299"/>
          <a:chExt cx="1074871" cy="1129945"/>
        </a:xfrm>
        <a:solidFill>
          <a:srgbClr val="FFFFFF"/>
        </a:solidFill>
      </xdr:grpSpPr>
      <xdr:sp>
        <xdr:nvSpPr>
          <xdr:cNvPr id="43" name="Oval 78"/>
          <xdr:cNvSpPr>
            <a:spLocks/>
          </xdr:cNvSpPr>
        </xdr:nvSpPr>
        <xdr:spPr>
          <a:xfrm rot="5066532">
            <a:off x="3965263" y="2922299"/>
            <a:ext cx="789493" cy="785312"/>
          </a:xfrm>
          <a:prstGeom prst="ellipse">
            <a:avLst/>
          </a:prstGeom>
          <a:gradFill rotWithShape="1">
            <a:gsLst>
              <a:gs pos="0">
                <a:srgbClr val="FFEBFA"/>
              </a:gs>
              <a:gs pos="30000">
                <a:srgbClr val="C4D6EB"/>
              </a:gs>
              <a:gs pos="60001">
                <a:srgbClr val="85C2FF"/>
              </a:gs>
              <a:gs pos="100000">
                <a:srgbClr val="DCE6F2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79"/>
          <xdr:cNvSpPr>
            <a:spLocks/>
          </xdr:cNvSpPr>
        </xdr:nvSpPr>
        <xdr:spPr>
          <a:xfrm rot="5066532">
            <a:off x="4307609" y="3257328"/>
            <a:ext cx="76047" cy="66949"/>
          </a:xfrm>
          <a:prstGeom prst="ellipse">
            <a:avLst/>
          </a:prstGeom>
          <a:solidFill>
            <a:srgbClr val="92D050"/>
          </a:solidFill>
          <a:ln w="3175" cmpd="sng">
            <a:solidFill>
              <a:srgbClr val="92D05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Straight Arrow Connector 80"/>
          <xdr:cNvSpPr>
            <a:spLocks/>
          </xdr:cNvSpPr>
        </xdr:nvSpPr>
        <xdr:spPr>
          <a:xfrm rot="5066532" flipV="1">
            <a:off x="4421814" y="3324559"/>
            <a:ext cx="361425" cy="574577"/>
          </a:xfrm>
          <a:prstGeom prst="straightConnector1">
            <a:avLst/>
          </a:prstGeom>
          <a:noFill/>
          <a:ln w="28575" cmpd="sng">
            <a:solidFill>
              <a:srgbClr val="92D05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81"/>
          <xdr:cNvSpPr>
            <a:spLocks/>
          </xdr:cNvSpPr>
        </xdr:nvSpPr>
        <xdr:spPr>
          <a:xfrm rot="5066532">
            <a:off x="4811724" y="3908741"/>
            <a:ext cx="38158" cy="38418"/>
          </a:xfrm>
          <a:prstGeom prst="ellipse">
            <a:avLst/>
          </a:prstGeom>
          <a:solidFill>
            <a:srgbClr val="92D050"/>
          </a:solidFill>
          <a:ln w="3175" cmpd="sng">
            <a:solidFill>
              <a:srgbClr val="92D05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9"/>
          <xdr:cNvSpPr txBox="1">
            <a:spLocks noChangeArrowheads="1"/>
          </xdr:cNvSpPr>
        </xdr:nvSpPr>
        <xdr:spPr>
          <a:xfrm>
            <a:off x="4897445" y="3774560"/>
            <a:ext cx="142689" cy="2776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99CC00"/>
                </a:solidFill>
              </a:rPr>
              <a:t>β</a:t>
            </a:r>
          </a:p>
        </xdr:txBody>
      </xdr:sp>
    </xdr:grpSp>
    <xdr:clientData/>
  </xdr:twoCellAnchor>
  <xdr:twoCellAnchor>
    <xdr:from>
      <xdr:col>21</xdr:col>
      <xdr:colOff>495300</xdr:colOff>
      <xdr:row>22</xdr:row>
      <xdr:rowOff>152400</xdr:rowOff>
    </xdr:from>
    <xdr:to>
      <xdr:col>23</xdr:col>
      <xdr:colOff>352425</xdr:colOff>
      <xdr:row>29</xdr:row>
      <xdr:rowOff>38100</xdr:rowOff>
    </xdr:to>
    <xdr:grpSp>
      <xdr:nvGrpSpPr>
        <xdr:cNvPr id="48" name="Group 83"/>
        <xdr:cNvGrpSpPr>
          <a:grpSpLocks/>
        </xdr:cNvGrpSpPr>
      </xdr:nvGrpSpPr>
      <xdr:grpSpPr>
        <a:xfrm>
          <a:off x="12773025" y="4362450"/>
          <a:ext cx="1076325" cy="1219200"/>
          <a:chOff x="3786182" y="2643182"/>
          <a:chExt cx="1071570" cy="1214446"/>
        </a:xfrm>
        <a:solidFill>
          <a:srgbClr val="FFFFFF"/>
        </a:solidFill>
      </xdr:grpSpPr>
      <xdr:sp>
        <xdr:nvSpPr>
          <xdr:cNvPr id="49" name="Oval 84"/>
          <xdr:cNvSpPr>
            <a:spLocks/>
          </xdr:cNvSpPr>
        </xdr:nvSpPr>
        <xdr:spPr>
          <a:xfrm>
            <a:off x="4070684" y="3070060"/>
            <a:ext cx="787068" cy="787568"/>
          </a:xfrm>
          <a:prstGeom prst="ellipse">
            <a:avLst/>
          </a:prstGeom>
          <a:gradFill rotWithShape="1">
            <a:gsLst>
              <a:gs pos="0">
                <a:srgbClr val="FFEBFA"/>
              </a:gs>
              <a:gs pos="30000">
                <a:srgbClr val="C4D6EB"/>
              </a:gs>
              <a:gs pos="60001">
                <a:srgbClr val="85C2FF"/>
              </a:gs>
              <a:gs pos="100000">
                <a:srgbClr val="DCE6F2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85"/>
          <xdr:cNvSpPr>
            <a:spLocks/>
          </xdr:cNvSpPr>
        </xdr:nvSpPr>
        <xdr:spPr>
          <a:xfrm>
            <a:off x="4402603" y="3440162"/>
            <a:ext cx="75814" cy="75903"/>
          </a:xfrm>
          <a:prstGeom prst="ellipse">
            <a:avLst/>
          </a:prstGeom>
          <a:ln w="3175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Box 9"/>
          <xdr:cNvSpPr txBox="1">
            <a:spLocks noChangeArrowheads="1"/>
          </xdr:cNvSpPr>
        </xdr:nvSpPr>
        <xdr:spPr>
          <a:xfrm>
            <a:off x="3786182" y="2643182"/>
            <a:ext cx="142251" cy="2750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800" b="0" i="0" u="none" baseline="0">
                <a:solidFill>
                  <a:srgbClr val="0066CC"/>
                </a:solidFill>
              </a:rPr>
              <a:t>γ</a:t>
            </a:r>
          </a:p>
        </xdr:txBody>
      </xdr:sp>
      <xdr:grpSp>
        <xdr:nvGrpSpPr>
          <xdr:cNvPr id="52" name="Group 87"/>
          <xdr:cNvGrpSpPr>
            <a:grpSpLocks/>
          </xdr:cNvGrpSpPr>
        </xdr:nvGrpSpPr>
        <xdr:grpSpPr>
          <a:xfrm>
            <a:off x="3993263" y="2767055"/>
            <a:ext cx="458900" cy="697699"/>
            <a:chOff x="3993356" y="2767013"/>
            <a:chExt cx="458788" cy="697706"/>
          </a:xfrm>
          <a:solidFill>
            <a:srgbClr val="FFFFFF"/>
          </a:solidFill>
        </xdr:grpSpPr>
        <xdr:sp>
          <xdr:nvSpPr>
            <xdr:cNvPr id="53" name="Freeform 88"/>
            <xdr:cNvSpPr>
              <a:spLocks/>
            </xdr:cNvSpPr>
          </xdr:nvSpPr>
          <xdr:spPr>
            <a:xfrm>
              <a:off x="4004252" y="2776083"/>
              <a:ext cx="445713" cy="692648"/>
            </a:xfrm>
            <a:custGeom>
              <a:pathLst>
                <a:path h="692944" w="449263">
                  <a:moveTo>
                    <a:pt x="407194" y="692944"/>
                  </a:moveTo>
                  <a:cubicBezTo>
                    <a:pt x="428228" y="664369"/>
                    <a:pt x="449263" y="635794"/>
                    <a:pt x="440532" y="623888"/>
                  </a:cubicBezTo>
                  <a:cubicBezTo>
                    <a:pt x="431801" y="611982"/>
                    <a:pt x="365126" y="635793"/>
                    <a:pt x="354807" y="621506"/>
                  </a:cubicBezTo>
                  <a:cubicBezTo>
                    <a:pt x="344488" y="607219"/>
                    <a:pt x="388541" y="552847"/>
                    <a:pt x="378619" y="538163"/>
                  </a:cubicBezTo>
                  <a:cubicBezTo>
                    <a:pt x="368697" y="523479"/>
                    <a:pt x="304006" y="548085"/>
                    <a:pt x="295275" y="533400"/>
                  </a:cubicBezTo>
                  <a:cubicBezTo>
                    <a:pt x="286544" y="518716"/>
                    <a:pt x="334566" y="463550"/>
                    <a:pt x="326232" y="450056"/>
                  </a:cubicBezTo>
                  <a:cubicBezTo>
                    <a:pt x="317898" y="436562"/>
                    <a:pt x="253604" y="465932"/>
                    <a:pt x="245269" y="452438"/>
                  </a:cubicBezTo>
                  <a:cubicBezTo>
                    <a:pt x="236935" y="438944"/>
                    <a:pt x="286147" y="382985"/>
                    <a:pt x="276225" y="369094"/>
                  </a:cubicBezTo>
                  <a:cubicBezTo>
                    <a:pt x="266303" y="355203"/>
                    <a:pt x="195660" y="383778"/>
                    <a:pt x="185738" y="369094"/>
                  </a:cubicBezTo>
                  <a:cubicBezTo>
                    <a:pt x="175816" y="354410"/>
                    <a:pt x="225822" y="296069"/>
                    <a:pt x="216694" y="280988"/>
                  </a:cubicBezTo>
                  <a:cubicBezTo>
                    <a:pt x="207566" y="265907"/>
                    <a:pt x="140494" y="292497"/>
                    <a:pt x="130969" y="278606"/>
                  </a:cubicBezTo>
                  <a:cubicBezTo>
                    <a:pt x="121444" y="264715"/>
                    <a:pt x="167878" y="211534"/>
                    <a:pt x="159544" y="197644"/>
                  </a:cubicBezTo>
                  <a:cubicBezTo>
                    <a:pt x="151210" y="183754"/>
                    <a:pt x="88900" y="208360"/>
                    <a:pt x="80963" y="195263"/>
                  </a:cubicBezTo>
                  <a:cubicBezTo>
                    <a:pt x="73026" y="182166"/>
                    <a:pt x="120650" y="131366"/>
                    <a:pt x="111919" y="119063"/>
                  </a:cubicBezTo>
                  <a:cubicBezTo>
                    <a:pt x="103188" y="106760"/>
                    <a:pt x="40878" y="130572"/>
                    <a:pt x="28575" y="121444"/>
                  </a:cubicBezTo>
                  <a:cubicBezTo>
                    <a:pt x="16272" y="112316"/>
                    <a:pt x="42863" y="84535"/>
                    <a:pt x="38100" y="64294"/>
                  </a:cubicBezTo>
                  <a:cubicBezTo>
                    <a:pt x="33338" y="44053"/>
                    <a:pt x="16669" y="22026"/>
                    <a:pt x="0" y="0"/>
                  </a:cubicBezTo>
                </a:path>
              </a:pathLst>
            </a:custGeom>
            <a:noFill/>
            <a:ln w="1905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Freeform 89"/>
            <xdr:cNvSpPr>
              <a:spLocks/>
            </xdr:cNvSpPr>
          </xdr:nvSpPr>
          <xdr:spPr>
            <a:xfrm>
              <a:off x="3994847" y="2766665"/>
              <a:ext cx="9520" cy="94888"/>
            </a:xfrm>
            <a:custGeom>
              <a:pathLst>
                <a:path h="90487" w="4762">
                  <a:moveTo>
                    <a:pt x="0" y="90487"/>
                  </a:moveTo>
                  <a:lnTo>
                    <a:pt x="4762" y="0"/>
                  </a:lnTo>
                </a:path>
              </a:pathLst>
            </a:custGeom>
            <a:noFill/>
            <a:ln w="1905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Freeform 90"/>
            <xdr:cNvSpPr>
              <a:spLocks/>
            </xdr:cNvSpPr>
          </xdr:nvSpPr>
          <xdr:spPr>
            <a:xfrm>
              <a:off x="3994847" y="2766665"/>
              <a:ext cx="75815" cy="38025"/>
            </a:xfrm>
            <a:custGeom>
              <a:pathLst>
                <a:path h="35719" w="78582">
                  <a:moveTo>
                    <a:pt x="78582" y="35719"/>
                  </a:moveTo>
                  <a:lnTo>
                    <a:pt x="0" y="0"/>
                  </a:lnTo>
                </a:path>
              </a:pathLst>
            </a:custGeom>
            <a:noFill/>
            <a:ln w="19050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361950</xdr:colOff>
      <xdr:row>22</xdr:row>
      <xdr:rowOff>142875</xdr:rowOff>
    </xdr:from>
    <xdr:to>
      <xdr:col>7</xdr:col>
      <xdr:colOff>114300</xdr:colOff>
      <xdr:row>25</xdr:row>
      <xdr:rowOff>104775</xdr:rowOff>
    </xdr:to>
    <xdr:sp>
      <xdr:nvSpPr>
        <xdr:cNvPr id="56" name="Line 21"/>
        <xdr:cNvSpPr>
          <a:spLocks/>
        </xdr:cNvSpPr>
      </xdr:nvSpPr>
      <xdr:spPr>
        <a:xfrm flipV="1">
          <a:off x="3495675" y="4352925"/>
          <a:ext cx="361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</xdr:row>
      <xdr:rowOff>171450</xdr:rowOff>
    </xdr:from>
    <xdr:to>
      <xdr:col>12</xdr:col>
      <xdr:colOff>333375</xdr:colOff>
      <xdr:row>29</xdr:row>
      <xdr:rowOff>180975</xdr:rowOff>
    </xdr:to>
    <xdr:grpSp>
      <xdr:nvGrpSpPr>
        <xdr:cNvPr id="57" name="Group 17"/>
        <xdr:cNvGrpSpPr>
          <a:grpSpLocks/>
        </xdr:cNvGrpSpPr>
      </xdr:nvGrpSpPr>
      <xdr:grpSpPr>
        <a:xfrm>
          <a:off x="3476625" y="1133475"/>
          <a:ext cx="3648075" cy="4591050"/>
          <a:chOff x="2714612" y="1509699"/>
          <a:chExt cx="3643338" cy="4590556"/>
        </a:xfrm>
        <a:solidFill>
          <a:srgbClr val="FFFFFF"/>
        </a:solidFill>
      </xdr:grpSpPr>
      <xdr:sp>
        <xdr:nvSpPr>
          <xdr:cNvPr id="58" name="Oval 18"/>
          <xdr:cNvSpPr>
            <a:spLocks/>
          </xdr:cNvSpPr>
        </xdr:nvSpPr>
        <xdr:spPr>
          <a:xfrm>
            <a:off x="2714612" y="1509699"/>
            <a:ext cx="3643338" cy="3558829"/>
          </a:xfrm>
          <a:prstGeom prst="ellipse">
            <a:avLst/>
          </a:prstGeom>
          <a:gradFill rotWithShape="1">
            <a:gsLst>
              <a:gs pos="0">
                <a:srgbClr val="E1E8F5"/>
              </a:gs>
              <a:gs pos="50000">
                <a:srgbClr val="C2D1ED"/>
              </a:gs>
              <a:gs pos="100000">
                <a:srgbClr val="9AB5E4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19"/>
          <xdr:cNvSpPr>
            <a:spLocks/>
          </xdr:cNvSpPr>
        </xdr:nvSpPr>
        <xdr:spPr>
          <a:xfrm>
            <a:off x="3418687" y="2175330"/>
            <a:ext cx="2264335" cy="2264292"/>
          </a:xfrm>
          <a:prstGeom prst="ellipse">
            <a:avLst/>
          </a:prstGeom>
          <a:gradFill rotWithShape="1">
            <a:gsLst>
              <a:gs pos="0">
                <a:srgbClr val="E1E8F5"/>
              </a:gs>
              <a:gs pos="50000">
                <a:srgbClr val="C2D1ED"/>
              </a:gs>
              <a:gs pos="100000">
                <a:srgbClr val="9AB5E4"/>
              </a:gs>
            </a:gsLst>
            <a:path path="rect">
              <a:fillToRect l="50000" t="50000" r="50000" b="50000"/>
            </a:path>
          </a:gra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20"/>
          <xdr:cNvSpPr>
            <a:spLocks/>
          </xdr:cNvSpPr>
        </xdr:nvSpPr>
        <xdr:spPr>
          <a:xfrm>
            <a:off x="4360490" y="3574302"/>
            <a:ext cx="265964" cy="266252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21"/>
          <xdr:cNvSpPr>
            <a:spLocks/>
          </xdr:cNvSpPr>
        </xdr:nvSpPr>
        <xdr:spPr>
          <a:xfrm>
            <a:off x="4074488" y="3212795"/>
            <a:ext cx="265964" cy="275433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22"/>
          <xdr:cNvSpPr>
            <a:spLocks/>
          </xdr:cNvSpPr>
        </xdr:nvSpPr>
        <xdr:spPr>
          <a:xfrm>
            <a:off x="4074488" y="3003925"/>
            <a:ext cx="265964" cy="266252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23"/>
          <xdr:cNvSpPr>
            <a:spLocks/>
          </xdr:cNvSpPr>
        </xdr:nvSpPr>
        <xdr:spPr>
          <a:xfrm>
            <a:off x="4569982" y="3212795"/>
            <a:ext cx="275983" cy="275433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24"/>
          <xdr:cNvSpPr>
            <a:spLocks/>
          </xdr:cNvSpPr>
        </xdr:nvSpPr>
        <xdr:spPr>
          <a:xfrm>
            <a:off x="4712072" y="3003925"/>
            <a:ext cx="275983" cy="266252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25"/>
          <xdr:cNvSpPr>
            <a:spLocks/>
          </xdr:cNvSpPr>
        </xdr:nvSpPr>
        <xdr:spPr>
          <a:xfrm>
            <a:off x="4360490" y="2784726"/>
            <a:ext cx="265964" cy="275433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26"/>
          <xdr:cNvSpPr>
            <a:spLocks/>
          </xdr:cNvSpPr>
        </xdr:nvSpPr>
        <xdr:spPr>
          <a:xfrm>
            <a:off x="4283980" y="3003925"/>
            <a:ext cx="275983" cy="266252"/>
          </a:xfrm>
          <a:prstGeom prst="ellipse">
            <a:avLst/>
          </a:prstGeom>
          <a:solidFill>
            <a:srgbClr val="FFC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27"/>
          <xdr:cNvSpPr>
            <a:spLocks/>
          </xdr:cNvSpPr>
        </xdr:nvSpPr>
        <xdr:spPr>
          <a:xfrm>
            <a:off x="4502580" y="3431994"/>
            <a:ext cx="265964" cy="266252"/>
          </a:xfrm>
          <a:prstGeom prst="ellipse">
            <a:avLst/>
          </a:prstGeom>
          <a:solidFill>
            <a:srgbClr val="FFC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28"/>
          <xdr:cNvSpPr>
            <a:spLocks/>
          </xdr:cNvSpPr>
        </xdr:nvSpPr>
        <xdr:spPr>
          <a:xfrm>
            <a:off x="4712072" y="3288539"/>
            <a:ext cx="275983" cy="266252"/>
          </a:xfrm>
          <a:prstGeom prst="ellipse">
            <a:avLst/>
          </a:prstGeom>
          <a:solidFill>
            <a:srgbClr val="FFC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29"/>
          <xdr:cNvSpPr>
            <a:spLocks/>
          </xdr:cNvSpPr>
        </xdr:nvSpPr>
        <xdr:spPr>
          <a:xfrm>
            <a:off x="4502580" y="2927033"/>
            <a:ext cx="265964" cy="275433"/>
          </a:xfrm>
          <a:prstGeom prst="ellipse">
            <a:avLst/>
          </a:prstGeom>
          <a:solidFill>
            <a:srgbClr val="FFC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30"/>
          <xdr:cNvSpPr>
            <a:spLocks/>
          </xdr:cNvSpPr>
        </xdr:nvSpPr>
        <xdr:spPr>
          <a:xfrm>
            <a:off x="4360490" y="3212795"/>
            <a:ext cx="265964" cy="275433"/>
          </a:xfrm>
          <a:prstGeom prst="ellipse">
            <a:avLst/>
          </a:prstGeom>
          <a:solidFill>
            <a:srgbClr val="FFC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31"/>
          <xdr:cNvSpPr>
            <a:spLocks/>
          </xdr:cNvSpPr>
        </xdr:nvSpPr>
        <xdr:spPr>
          <a:xfrm>
            <a:off x="4074488" y="3355103"/>
            <a:ext cx="265964" cy="275433"/>
          </a:xfrm>
          <a:prstGeom prst="ellipse">
            <a:avLst/>
          </a:prstGeom>
          <a:solidFill>
            <a:srgbClr val="92D05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32"/>
          <xdr:cNvSpPr>
            <a:spLocks/>
          </xdr:cNvSpPr>
        </xdr:nvSpPr>
        <xdr:spPr>
          <a:xfrm>
            <a:off x="4283980" y="3431994"/>
            <a:ext cx="275983" cy="266252"/>
          </a:xfrm>
          <a:prstGeom prst="ellipse">
            <a:avLst/>
          </a:prstGeom>
          <a:solidFill>
            <a:srgbClr val="FFC00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Straight Connector 33"/>
          <xdr:cNvSpPr>
            <a:spLocks/>
          </xdr:cNvSpPr>
        </xdr:nvSpPr>
        <xdr:spPr>
          <a:xfrm rot="5400000">
            <a:off x="3175494" y="4539466"/>
            <a:ext cx="1645878" cy="0"/>
          </a:xfrm>
          <a:prstGeom prst="line">
            <a:avLst/>
          </a:prstGeom>
          <a:noFill/>
          <a:ln w="19050" cmpd="sng">
            <a:solidFill>
              <a:srgbClr val="C0504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Straight Connector 34"/>
          <xdr:cNvSpPr>
            <a:spLocks/>
          </xdr:cNvSpPr>
        </xdr:nvSpPr>
        <xdr:spPr>
          <a:xfrm rot="5400000">
            <a:off x="4222043" y="4549795"/>
            <a:ext cx="1645878" cy="0"/>
          </a:xfrm>
          <a:prstGeom prst="line">
            <a:avLst/>
          </a:prstGeom>
          <a:noFill/>
          <a:ln w="19050" cmpd="sng">
            <a:solidFill>
              <a:srgbClr val="C0504D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ight Brace 35"/>
          <xdr:cNvSpPr>
            <a:spLocks/>
          </xdr:cNvSpPr>
        </xdr:nvSpPr>
        <xdr:spPr>
          <a:xfrm rot="5400000">
            <a:off x="4384172" y="5053608"/>
            <a:ext cx="275983" cy="1046647"/>
          </a:xfrm>
          <a:prstGeom prst="rightBrace">
            <a:avLst/>
          </a:prstGeom>
          <a:noFill/>
          <a:ln w="19050" cmpd="sng">
            <a:solidFill>
              <a:srgbClr val="C0504D"/>
            </a:solidFill>
            <a:prstDash val="dash"/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"/>
          <xdr:cNvSpPr>
            <a:spLocks/>
          </xdr:cNvSpPr>
        </xdr:nvSpPr>
        <xdr:spPr>
          <a:xfrm>
            <a:off x="5426166" y="2718163"/>
            <a:ext cx="275983" cy="266252"/>
          </a:xfrm>
          <a:prstGeom prst="ellipse">
            <a:avLst/>
          </a:prstGeom>
          <a:solidFill>
            <a:srgbClr val="FF7D7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7"/>
          <xdr:cNvSpPr>
            <a:spLocks/>
          </xdr:cNvSpPr>
        </xdr:nvSpPr>
        <xdr:spPr>
          <a:xfrm>
            <a:off x="3285705" y="3498557"/>
            <a:ext cx="265964" cy="275433"/>
          </a:xfrm>
          <a:prstGeom prst="ellipse">
            <a:avLst/>
          </a:prstGeom>
          <a:solidFill>
            <a:srgbClr val="FF7D7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38"/>
          <xdr:cNvSpPr>
            <a:spLocks/>
          </xdr:cNvSpPr>
        </xdr:nvSpPr>
        <xdr:spPr>
          <a:xfrm>
            <a:off x="3076213" y="1928587"/>
            <a:ext cx="265964" cy="266252"/>
          </a:xfrm>
          <a:prstGeom prst="ellipse">
            <a:avLst/>
          </a:prstGeom>
          <a:solidFill>
            <a:srgbClr val="FF7D7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39"/>
          <xdr:cNvSpPr>
            <a:spLocks/>
          </xdr:cNvSpPr>
        </xdr:nvSpPr>
        <xdr:spPr>
          <a:xfrm>
            <a:off x="5853348" y="4288133"/>
            <a:ext cx="275983" cy="266252"/>
          </a:xfrm>
          <a:prstGeom prst="ellipse">
            <a:avLst/>
          </a:prstGeom>
          <a:solidFill>
            <a:srgbClr val="FF7D7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40"/>
          <xdr:cNvSpPr>
            <a:spLocks/>
          </xdr:cNvSpPr>
        </xdr:nvSpPr>
        <xdr:spPr>
          <a:xfrm>
            <a:off x="5283165" y="1576262"/>
            <a:ext cx="275983" cy="266252"/>
          </a:xfrm>
          <a:prstGeom prst="ellipse">
            <a:avLst/>
          </a:prstGeom>
          <a:solidFill>
            <a:srgbClr val="FF7D7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41"/>
          <xdr:cNvSpPr>
            <a:spLocks/>
          </xdr:cNvSpPr>
        </xdr:nvSpPr>
        <xdr:spPr>
          <a:xfrm>
            <a:off x="3076213" y="4430440"/>
            <a:ext cx="265964" cy="266252"/>
          </a:xfrm>
          <a:prstGeom prst="ellipse">
            <a:avLst/>
          </a:prstGeom>
          <a:solidFill>
            <a:srgbClr val="FF7D7D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400050</xdr:colOff>
      <xdr:row>31</xdr:row>
      <xdr:rowOff>9525</xdr:rowOff>
    </xdr:from>
    <xdr:to>
      <xdr:col>9</xdr:col>
      <xdr:colOff>57150</xdr:colOff>
      <xdr:row>32</xdr:row>
      <xdr:rowOff>85725</xdr:rowOff>
    </xdr:to>
    <xdr:sp>
      <xdr:nvSpPr>
        <xdr:cNvPr id="82" name="Oval 42"/>
        <xdr:cNvSpPr>
          <a:spLocks/>
        </xdr:cNvSpPr>
      </xdr:nvSpPr>
      <xdr:spPr>
        <a:xfrm>
          <a:off x="4752975" y="5934075"/>
          <a:ext cx="266700" cy="266700"/>
        </a:xfrm>
        <a:prstGeom prst="ellipse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31</xdr:row>
      <xdr:rowOff>19050</xdr:rowOff>
    </xdr:from>
    <xdr:to>
      <xdr:col>10</xdr:col>
      <xdr:colOff>180975</xdr:colOff>
      <xdr:row>32</xdr:row>
      <xdr:rowOff>95250</xdr:rowOff>
    </xdr:to>
    <xdr:sp>
      <xdr:nvSpPr>
        <xdr:cNvPr id="83" name="Oval 43"/>
        <xdr:cNvSpPr>
          <a:spLocks/>
        </xdr:cNvSpPr>
      </xdr:nvSpPr>
      <xdr:spPr>
        <a:xfrm>
          <a:off x="5486400" y="5943600"/>
          <a:ext cx="266700" cy="266700"/>
        </a:xfrm>
        <a:prstGeom prst="ellipse">
          <a:avLst/>
        </a:prstGeom>
        <a:solidFill>
          <a:srgbClr val="92D05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9525</xdr:rowOff>
    </xdr:from>
    <xdr:to>
      <xdr:col>7</xdr:col>
      <xdr:colOff>495300</xdr:colOff>
      <xdr:row>17</xdr:row>
      <xdr:rowOff>9525</xdr:rowOff>
    </xdr:to>
    <xdr:sp>
      <xdr:nvSpPr>
        <xdr:cNvPr id="84" name="Line 427"/>
        <xdr:cNvSpPr>
          <a:spLocks/>
        </xdr:cNvSpPr>
      </xdr:nvSpPr>
      <xdr:spPr>
        <a:xfrm rot="5400000">
          <a:off x="4105275" y="32670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57150</xdr:rowOff>
    </xdr:from>
    <xdr:to>
      <xdr:col>9</xdr:col>
      <xdr:colOff>285750</xdr:colOff>
      <xdr:row>17</xdr:row>
      <xdr:rowOff>0</xdr:rowOff>
    </xdr:to>
    <xdr:grpSp>
      <xdr:nvGrpSpPr>
        <xdr:cNvPr id="85" name="Group 429"/>
        <xdr:cNvGrpSpPr>
          <a:grpSpLocks/>
        </xdr:cNvGrpSpPr>
      </xdr:nvGrpSpPr>
      <xdr:grpSpPr>
        <a:xfrm>
          <a:off x="5114925" y="3124200"/>
          <a:ext cx="133350" cy="133350"/>
          <a:chOff x="283" y="463"/>
          <a:chExt cx="14" cy="14"/>
        </a:xfrm>
        <a:solidFill>
          <a:srgbClr val="FFFFFF"/>
        </a:solidFill>
      </xdr:grpSpPr>
      <xdr:sp>
        <xdr:nvSpPr>
          <xdr:cNvPr id="86" name="Line 430"/>
          <xdr:cNvSpPr>
            <a:spLocks/>
          </xdr:cNvSpPr>
        </xdr:nvSpPr>
        <xdr:spPr>
          <a:xfrm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431"/>
          <xdr:cNvSpPr>
            <a:spLocks/>
          </xdr:cNvSpPr>
        </xdr:nvSpPr>
        <xdr:spPr>
          <a:xfrm rot="5400000"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16</xdr:row>
      <xdr:rowOff>57150</xdr:rowOff>
    </xdr:from>
    <xdr:to>
      <xdr:col>9</xdr:col>
      <xdr:colOff>514350</xdr:colOff>
      <xdr:row>17</xdr:row>
      <xdr:rowOff>0</xdr:rowOff>
    </xdr:to>
    <xdr:grpSp>
      <xdr:nvGrpSpPr>
        <xdr:cNvPr id="88" name="Group 432"/>
        <xdr:cNvGrpSpPr>
          <a:grpSpLocks/>
        </xdr:cNvGrpSpPr>
      </xdr:nvGrpSpPr>
      <xdr:grpSpPr>
        <a:xfrm>
          <a:off x="5343525" y="3124200"/>
          <a:ext cx="133350" cy="133350"/>
          <a:chOff x="283" y="463"/>
          <a:chExt cx="14" cy="14"/>
        </a:xfrm>
        <a:solidFill>
          <a:srgbClr val="FFFFFF"/>
        </a:solidFill>
      </xdr:grpSpPr>
      <xdr:sp>
        <xdr:nvSpPr>
          <xdr:cNvPr id="89" name="Line 433"/>
          <xdr:cNvSpPr>
            <a:spLocks/>
          </xdr:cNvSpPr>
        </xdr:nvSpPr>
        <xdr:spPr>
          <a:xfrm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434"/>
          <xdr:cNvSpPr>
            <a:spLocks/>
          </xdr:cNvSpPr>
        </xdr:nvSpPr>
        <xdr:spPr>
          <a:xfrm rot="5400000"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15</xdr:row>
      <xdr:rowOff>38100</xdr:rowOff>
    </xdr:from>
    <xdr:to>
      <xdr:col>9</xdr:col>
      <xdr:colOff>361950</xdr:colOff>
      <xdr:row>15</xdr:row>
      <xdr:rowOff>171450</xdr:rowOff>
    </xdr:to>
    <xdr:grpSp>
      <xdr:nvGrpSpPr>
        <xdr:cNvPr id="91" name="Group 435"/>
        <xdr:cNvGrpSpPr>
          <a:grpSpLocks/>
        </xdr:cNvGrpSpPr>
      </xdr:nvGrpSpPr>
      <xdr:grpSpPr>
        <a:xfrm>
          <a:off x="5191125" y="2914650"/>
          <a:ext cx="133350" cy="133350"/>
          <a:chOff x="283" y="463"/>
          <a:chExt cx="14" cy="14"/>
        </a:xfrm>
        <a:solidFill>
          <a:srgbClr val="FFFFFF"/>
        </a:solidFill>
      </xdr:grpSpPr>
      <xdr:sp>
        <xdr:nvSpPr>
          <xdr:cNvPr id="92" name="Line 436"/>
          <xdr:cNvSpPr>
            <a:spLocks/>
          </xdr:cNvSpPr>
        </xdr:nvSpPr>
        <xdr:spPr>
          <a:xfrm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437"/>
          <xdr:cNvSpPr>
            <a:spLocks/>
          </xdr:cNvSpPr>
        </xdr:nvSpPr>
        <xdr:spPr>
          <a:xfrm rot="5400000"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171450</xdr:colOff>
      <xdr:row>14</xdr:row>
      <xdr:rowOff>9525</xdr:rowOff>
    </xdr:from>
    <xdr:to>
      <xdr:col>9</xdr:col>
      <xdr:colOff>304800</xdr:colOff>
      <xdr:row>14</xdr:row>
      <xdr:rowOff>142875</xdr:rowOff>
    </xdr:to>
    <xdr:grpSp>
      <xdr:nvGrpSpPr>
        <xdr:cNvPr id="94" name="Group 438"/>
        <xdr:cNvGrpSpPr>
          <a:grpSpLocks/>
        </xdr:cNvGrpSpPr>
      </xdr:nvGrpSpPr>
      <xdr:grpSpPr>
        <a:xfrm>
          <a:off x="5133975" y="2695575"/>
          <a:ext cx="133350" cy="133350"/>
          <a:chOff x="283" y="463"/>
          <a:chExt cx="14" cy="14"/>
        </a:xfrm>
        <a:solidFill>
          <a:srgbClr val="FFFFFF"/>
        </a:solidFill>
      </xdr:grpSpPr>
      <xdr:sp>
        <xdr:nvSpPr>
          <xdr:cNvPr id="95" name="Line 439"/>
          <xdr:cNvSpPr>
            <a:spLocks/>
          </xdr:cNvSpPr>
        </xdr:nvSpPr>
        <xdr:spPr>
          <a:xfrm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440"/>
          <xdr:cNvSpPr>
            <a:spLocks/>
          </xdr:cNvSpPr>
        </xdr:nvSpPr>
        <xdr:spPr>
          <a:xfrm rot="5400000"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371475</xdr:colOff>
      <xdr:row>13</xdr:row>
      <xdr:rowOff>133350</xdr:rowOff>
    </xdr:from>
    <xdr:to>
      <xdr:col>9</xdr:col>
      <xdr:colOff>504825</xdr:colOff>
      <xdr:row>14</xdr:row>
      <xdr:rowOff>76200</xdr:rowOff>
    </xdr:to>
    <xdr:grpSp>
      <xdr:nvGrpSpPr>
        <xdr:cNvPr id="97" name="Group 441"/>
        <xdr:cNvGrpSpPr>
          <a:grpSpLocks/>
        </xdr:cNvGrpSpPr>
      </xdr:nvGrpSpPr>
      <xdr:grpSpPr>
        <a:xfrm>
          <a:off x="5334000" y="2628900"/>
          <a:ext cx="133350" cy="133350"/>
          <a:chOff x="283" y="463"/>
          <a:chExt cx="14" cy="14"/>
        </a:xfrm>
        <a:solidFill>
          <a:srgbClr val="FFFFFF"/>
        </a:solidFill>
      </xdr:grpSpPr>
      <xdr:sp>
        <xdr:nvSpPr>
          <xdr:cNvPr id="98" name="Line 442"/>
          <xdr:cNvSpPr>
            <a:spLocks/>
          </xdr:cNvSpPr>
        </xdr:nvSpPr>
        <xdr:spPr>
          <a:xfrm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443"/>
          <xdr:cNvSpPr>
            <a:spLocks/>
          </xdr:cNvSpPr>
        </xdr:nvSpPr>
        <xdr:spPr>
          <a:xfrm rot="5400000"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581025</xdr:colOff>
      <xdr:row>15</xdr:row>
      <xdr:rowOff>104775</xdr:rowOff>
    </xdr:from>
    <xdr:to>
      <xdr:col>10</xdr:col>
      <xdr:colOff>104775</xdr:colOff>
      <xdr:row>16</xdr:row>
      <xdr:rowOff>47625</xdr:rowOff>
    </xdr:to>
    <xdr:grpSp>
      <xdr:nvGrpSpPr>
        <xdr:cNvPr id="100" name="Group 444"/>
        <xdr:cNvGrpSpPr>
          <a:grpSpLocks/>
        </xdr:cNvGrpSpPr>
      </xdr:nvGrpSpPr>
      <xdr:grpSpPr>
        <a:xfrm>
          <a:off x="5543550" y="2981325"/>
          <a:ext cx="133350" cy="133350"/>
          <a:chOff x="283" y="463"/>
          <a:chExt cx="14" cy="14"/>
        </a:xfrm>
        <a:solidFill>
          <a:srgbClr val="FFFFFF"/>
        </a:solidFill>
      </xdr:grpSpPr>
      <xdr:sp>
        <xdr:nvSpPr>
          <xdr:cNvPr id="101" name="Line 445"/>
          <xdr:cNvSpPr>
            <a:spLocks/>
          </xdr:cNvSpPr>
        </xdr:nvSpPr>
        <xdr:spPr>
          <a:xfrm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446"/>
          <xdr:cNvSpPr>
            <a:spLocks/>
          </xdr:cNvSpPr>
        </xdr:nvSpPr>
        <xdr:spPr>
          <a:xfrm rot="5400000">
            <a:off x="290" y="463"/>
            <a:ext cx="0" cy="1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21</xdr:row>
      <xdr:rowOff>28575</xdr:rowOff>
    </xdr:from>
    <xdr:to>
      <xdr:col>12</xdr:col>
      <xdr:colOff>38100</xdr:colOff>
      <xdr:row>21</xdr:row>
      <xdr:rowOff>28575</xdr:rowOff>
    </xdr:to>
    <xdr:sp>
      <xdr:nvSpPr>
        <xdr:cNvPr id="103" name="Line 447"/>
        <xdr:cNvSpPr>
          <a:spLocks/>
        </xdr:cNvSpPr>
      </xdr:nvSpPr>
      <xdr:spPr>
        <a:xfrm rot="5400000">
          <a:off x="6696075" y="40481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171450</xdr:rowOff>
    </xdr:from>
    <xdr:to>
      <xdr:col>7</xdr:col>
      <xdr:colOff>285750</xdr:colOff>
      <xdr:row>21</xdr:row>
      <xdr:rowOff>171450</xdr:rowOff>
    </xdr:to>
    <xdr:sp>
      <xdr:nvSpPr>
        <xdr:cNvPr id="104" name="Line 448"/>
        <xdr:cNvSpPr>
          <a:spLocks/>
        </xdr:cNvSpPr>
      </xdr:nvSpPr>
      <xdr:spPr>
        <a:xfrm rot="5400000">
          <a:off x="3895725" y="41910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171450</xdr:rowOff>
    </xdr:from>
    <xdr:to>
      <xdr:col>11</xdr:col>
      <xdr:colOff>209550</xdr:colOff>
      <xdr:row>12</xdr:row>
      <xdr:rowOff>171450</xdr:rowOff>
    </xdr:to>
    <xdr:sp>
      <xdr:nvSpPr>
        <xdr:cNvPr id="105" name="Line 449"/>
        <xdr:cNvSpPr>
          <a:spLocks/>
        </xdr:cNvSpPr>
      </xdr:nvSpPr>
      <xdr:spPr>
        <a:xfrm rot="5400000">
          <a:off x="6257925" y="2476500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6</xdr:row>
      <xdr:rowOff>171450</xdr:rowOff>
    </xdr:from>
    <xdr:to>
      <xdr:col>11</xdr:col>
      <xdr:colOff>76200</xdr:colOff>
      <xdr:row>6</xdr:row>
      <xdr:rowOff>171450</xdr:rowOff>
    </xdr:to>
    <xdr:sp>
      <xdr:nvSpPr>
        <xdr:cNvPr id="106" name="Line 450"/>
        <xdr:cNvSpPr>
          <a:spLocks/>
        </xdr:cNvSpPr>
      </xdr:nvSpPr>
      <xdr:spPr>
        <a:xfrm rot="5400000">
          <a:off x="6124575" y="132397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8</xdr:row>
      <xdr:rowOff>152400</xdr:rowOff>
    </xdr:from>
    <xdr:to>
      <xdr:col>7</xdr:col>
      <xdr:colOff>295275</xdr:colOff>
      <xdr:row>8</xdr:row>
      <xdr:rowOff>152400</xdr:rowOff>
    </xdr:to>
    <xdr:sp>
      <xdr:nvSpPr>
        <xdr:cNvPr id="107" name="Line 452"/>
        <xdr:cNvSpPr>
          <a:spLocks/>
        </xdr:cNvSpPr>
      </xdr:nvSpPr>
      <xdr:spPr>
        <a:xfrm rot="5400000">
          <a:off x="3905250" y="16859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31</xdr:row>
      <xdr:rowOff>76200</xdr:rowOff>
    </xdr:from>
    <xdr:to>
      <xdr:col>8</xdr:col>
      <xdr:colOff>542925</xdr:colOff>
      <xdr:row>32</xdr:row>
      <xdr:rowOff>19050</xdr:rowOff>
    </xdr:to>
    <xdr:sp>
      <xdr:nvSpPr>
        <xdr:cNvPr id="108" name="Line 457"/>
        <xdr:cNvSpPr>
          <a:spLocks/>
        </xdr:cNvSpPr>
      </xdr:nvSpPr>
      <xdr:spPr>
        <a:xfrm>
          <a:off x="4895850" y="6000750"/>
          <a:ext cx="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31</xdr:row>
      <xdr:rowOff>142875</xdr:rowOff>
    </xdr:from>
    <xdr:to>
      <xdr:col>9</xdr:col>
      <xdr:colOff>0</xdr:colOff>
      <xdr:row>31</xdr:row>
      <xdr:rowOff>142875</xdr:rowOff>
    </xdr:to>
    <xdr:sp>
      <xdr:nvSpPr>
        <xdr:cNvPr id="109" name="Line 458"/>
        <xdr:cNvSpPr>
          <a:spLocks/>
        </xdr:cNvSpPr>
      </xdr:nvSpPr>
      <xdr:spPr>
        <a:xfrm rot="5400000">
          <a:off x="4829175" y="6067425"/>
          <a:ext cx="133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2"/>
  <sheetViews>
    <sheetView showGridLines="0" showRowColHeaders="0" tabSelected="1" zoomScalePageLayoutView="0" workbookViewId="0" topLeftCell="A1">
      <pane xSplit="4" topLeftCell="F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9.140625" style="1" customWidth="1"/>
    <col min="2" max="2" width="19.57421875" style="4" customWidth="1"/>
    <col min="3" max="3" width="9.140625" style="2" hidden="1" customWidth="1"/>
    <col min="4" max="4" width="9.140625" style="12" customWidth="1"/>
    <col min="5" max="5" width="9.140625" style="3" hidden="1" customWidth="1"/>
    <col min="6" max="24" width="9.140625" style="3" customWidth="1"/>
    <col min="25" max="25" width="20.7109375" style="3" bestFit="1" customWidth="1"/>
    <col min="26" max="26" width="2.140625" style="3" customWidth="1"/>
    <col min="27" max="29" width="9.140625" style="3" customWidth="1"/>
    <col min="30" max="30" width="7.140625" style="3" customWidth="1"/>
    <col min="31" max="31" width="9.140625" style="7" customWidth="1"/>
    <col min="32" max="32" width="9.140625" style="3" customWidth="1"/>
    <col min="33" max="33" width="9.140625" style="7" customWidth="1"/>
    <col min="34" max="16384" width="9.140625" style="3" customWidth="1"/>
  </cols>
  <sheetData>
    <row r="2" spans="1:2" ht="15">
      <c r="A2" s="1" t="s">
        <v>0</v>
      </c>
      <c r="B2" s="16"/>
    </row>
    <row r="3" ht="15.75">
      <c r="AH3" s="14">
        <f>IF(B2="","",B2)</f>
      </c>
    </row>
    <row r="4" spans="25:34" ht="15">
      <c r="Y4" s="5"/>
      <c r="AH4" s="22" t="s">
        <v>62</v>
      </c>
    </row>
    <row r="5" ht="15">
      <c r="B5" s="15" t="s">
        <v>59</v>
      </c>
    </row>
    <row r="6" spans="2:24" ht="15">
      <c r="B6" s="15" t="s">
        <v>58</v>
      </c>
      <c r="O6" s="18"/>
      <c r="X6" s="6"/>
    </row>
    <row r="7" ht="15"/>
    <row r="8" spans="1:23" ht="15">
      <c r="A8" s="1">
        <v>1</v>
      </c>
      <c r="B8" s="19"/>
      <c r="C8" s="2" t="s">
        <v>29</v>
      </c>
      <c r="D8" s="13">
        <f>IF(B8=C8,"ü",IF(B8="","","û"))</f>
      </c>
      <c r="O8" s="10" t="str">
        <f>IF(B8=C8,"Every atom has a central nucleus made of protons and neutrons.","Every 1 has a central nucleus made of protons and neutrons.")</f>
        <v>Every 1 has a central nucleus made of protons and neutrons.</v>
      </c>
      <c r="W8" s="3" t="s">
        <v>2</v>
      </c>
    </row>
    <row r="9" spans="1:15" ht="15">
      <c r="A9" s="1">
        <v>2</v>
      </c>
      <c r="B9" s="19"/>
      <c r="C9" s="2" t="s">
        <v>30</v>
      </c>
      <c r="D9" s="13">
        <f>IF(B9=C9,"ü",IF(B9="","","û"))</f>
      </c>
      <c r="O9" s="3" t="str">
        <f>IF(B9=C9,"Protons are positively charged (+1), neutrons have no charge.","Protons are 2 charged (+1), neutrons have no charge.")</f>
        <v>Protons are 2 charged (+1), neutrons have no charge.</v>
      </c>
    </row>
    <row r="10" spans="1:33" ht="15.75">
      <c r="A10" s="1">
        <v>3</v>
      </c>
      <c r="B10" s="19"/>
      <c r="C10" s="2" t="s">
        <v>31</v>
      </c>
      <c r="D10" s="13">
        <f aca="true" t="shared" si="0" ref="D10:D54">IF(B10=C10,"ü",IF(B10="","","û"))</f>
      </c>
      <c r="Y10" s="8" t="s">
        <v>0</v>
      </c>
      <c r="AA10" s="8" t="s">
        <v>9</v>
      </c>
      <c r="AE10" s="9" t="s">
        <v>8</v>
      </c>
      <c r="AG10" s="9" t="s">
        <v>10</v>
      </c>
    </row>
    <row r="11" spans="1:15" ht="15">
      <c r="A11" s="1">
        <v>4</v>
      </c>
      <c r="B11" s="19"/>
      <c r="C11" s="2" t="s">
        <v>32</v>
      </c>
      <c r="D11" s="13">
        <f t="shared" si="0"/>
      </c>
      <c r="O11" s="3" t="str">
        <f>IF(B10=C10,"Electrons orbit around the nucleus at high speed.","3 orbit around the nucleus at high speed.")</f>
        <v>3 orbit around the nucleus at high speed.</v>
      </c>
    </row>
    <row r="12" spans="1:15" ht="15">
      <c r="A12" s="1">
        <v>5</v>
      </c>
      <c r="B12" s="19"/>
      <c r="C12" s="2" t="s">
        <v>33</v>
      </c>
      <c r="D12" s="13">
        <f t="shared" si="0"/>
      </c>
      <c r="O12" s="3" t="str">
        <f>IF(B11=C11,"They have a negative charge (-1)","They have a negative 4 (-1)")</f>
        <v>They have a negative 4 (-1)</v>
      </c>
    </row>
    <row r="13" spans="1:4" ht="15">
      <c r="A13" s="1">
        <v>6</v>
      </c>
      <c r="B13" s="19"/>
      <c r="C13" s="2" t="s">
        <v>35</v>
      </c>
      <c r="D13" s="13">
        <f t="shared" si="0"/>
      </c>
    </row>
    <row r="14" spans="1:33" ht="15">
      <c r="A14" s="1">
        <v>7</v>
      </c>
      <c r="B14" s="19"/>
      <c r="C14" s="2" t="s">
        <v>37</v>
      </c>
      <c r="D14" s="13">
        <f t="shared" si="0"/>
      </c>
      <c r="O14" s="3" t="str">
        <f>IF(B12=C12,"Protons and neutrons are much heavier than electrons.","Protons and neutrons are much 5 than electrons.")</f>
        <v>Protons and neutrons are much 5 than electrons.</v>
      </c>
      <c r="Y14" s="3" t="str">
        <f>IF(B25=C25,"Alpha particles","16 particles")</f>
        <v>16 particles</v>
      </c>
      <c r="AA14" s="3" t="s">
        <v>4</v>
      </c>
      <c r="AE14" s="7" t="str">
        <f>IF(B26=C26,"positive","17")</f>
        <v>17</v>
      </c>
      <c r="AG14" s="7" t="s">
        <v>17</v>
      </c>
    </row>
    <row r="15" spans="1:27" ht="15">
      <c r="A15" s="1">
        <v>8</v>
      </c>
      <c r="B15" s="19"/>
      <c r="C15" s="2" t="s">
        <v>38</v>
      </c>
      <c r="D15" s="13">
        <f t="shared" si="0"/>
      </c>
      <c r="AA15" s="3" t="s">
        <v>5</v>
      </c>
    </row>
    <row r="16" spans="1:15" ht="15">
      <c r="A16" s="1">
        <v>9</v>
      </c>
      <c r="B16" s="19"/>
      <c r="C16" s="2" t="s">
        <v>39</v>
      </c>
      <c r="D16" s="13">
        <f t="shared" si="0"/>
      </c>
      <c r="O16" s="3" t="str">
        <f>IF(B13=C13,"Every element has a particular number of protons.","Every 6 has a particular number of protons.")</f>
        <v>Every 6 has a particular number of protons.</v>
      </c>
    </row>
    <row r="17" spans="1:15" ht="15">
      <c r="A17" s="1">
        <v>10</v>
      </c>
      <c r="B17" s="19"/>
      <c r="C17" s="2" t="s">
        <v>40</v>
      </c>
      <c r="D17" s="13">
        <f t="shared" si="0"/>
      </c>
      <c r="O17" s="11" t="s">
        <v>34</v>
      </c>
    </row>
    <row r="18" spans="1:4" ht="15">
      <c r="A18" s="1">
        <v>11</v>
      </c>
      <c r="B18" s="19"/>
      <c r="C18" s="2" t="s">
        <v>41</v>
      </c>
      <c r="D18" s="13">
        <f t="shared" si="0"/>
      </c>
    </row>
    <row r="19" spans="2:15" ht="15">
      <c r="B19" s="20"/>
      <c r="D19" s="13"/>
      <c r="O19" s="3" t="str">
        <f>IF(B14=C14,"Different isotopes of carbon have different numbers of neutrons.","Different isotopes of carbon have different numbers of 7.")</f>
        <v>Different isotopes of carbon have different numbers of 7.</v>
      </c>
    </row>
    <row r="20" spans="1:33" ht="15">
      <c r="A20" s="1">
        <v>12</v>
      </c>
      <c r="B20" s="21"/>
      <c r="C20" s="2" t="s">
        <v>42</v>
      </c>
      <c r="D20" s="13">
        <f t="shared" si="0"/>
      </c>
      <c r="O20" s="11" t="s">
        <v>60</v>
      </c>
      <c r="Y20" s="3" t="s">
        <v>3</v>
      </c>
      <c r="AA20" s="3" t="s">
        <v>4</v>
      </c>
      <c r="AE20" s="7" t="str">
        <f>IF(B27=C27,"negative","18")</f>
        <v>18</v>
      </c>
      <c r="AG20" s="7" t="s">
        <v>18</v>
      </c>
    </row>
    <row r="21" spans="1:27" ht="15">
      <c r="A21" s="1">
        <v>13</v>
      </c>
      <c r="B21" s="21"/>
      <c r="C21" s="2" t="s">
        <v>43</v>
      </c>
      <c r="D21" s="13">
        <f t="shared" si="0"/>
      </c>
      <c r="O21" s="3" t="s">
        <v>61</v>
      </c>
      <c r="AA21" s="3" t="s">
        <v>6</v>
      </c>
    </row>
    <row r="22" spans="1:15" ht="15">
      <c r="A22" s="1">
        <v>14</v>
      </c>
      <c r="B22" s="19"/>
      <c r="C22" s="2" t="s">
        <v>44</v>
      </c>
      <c r="D22" s="13">
        <f t="shared" si="0"/>
      </c>
      <c r="O22" s="3" t="str">
        <f>IF(B15=C15,"Some isotopes (e.g. carbon 11) have unstable nuclei.","Some 8 (e.g. carbon 11) have unstable nuclei.")</f>
        <v>Some 8 (e.g. carbon 11) have unstable nuclei.</v>
      </c>
    </row>
    <row r="23" spans="1:4" ht="15">
      <c r="A23" s="1">
        <v>15</v>
      </c>
      <c r="B23" s="19"/>
      <c r="C23" s="2" t="s">
        <v>45</v>
      </c>
      <c r="D23" s="13">
        <f t="shared" si="0"/>
      </c>
    </row>
    <row r="24" spans="2:15" ht="15">
      <c r="B24" s="20"/>
      <c r="D24" s="13"/>
      <c r="O24" s="3" t="s">
        <v>36</v>
      </c>
    </row>
    <row r="25" spans="1:15" ht="15">
      <c r="A25" s="1">
        <v>16</v>
      </c>
      <c r="B25" s="19"/>
      <c r="C25" s="2" t="s">
        <v>46</v>
      </c>
      <c r="D25" s="13">
        <f t="shared" si="0"/>
      </c>
      <c r="O25" s="3" t="str">
        <f>IF(B16=C16,"It shoots out a tiny particle, a wave of energy, or both.","It shoots out a tiny 9, a wave of energy, or both.")</f>
        <v>It shoots out a tiny 9, a wave of energy, or both.</v>
      </c>
    </row>
    <row r="26" spans="1:4" ht="15">
      <c r="A26" s="1">
        <v>17</v>
      </c>
      <c r="B26" s="19"/>
      <c r="C26" s="2" t="s">
        <v>14</v>
      </c>
      <c r="D26" s="13">
        <f t="shared" si="0"/>
      </c>
    </row>
    <row r="27" spans="1:15" ht="15">
      <c r="A27" s="1">
        <v>18</v>
      </c>
      <c r="B27" s="19"/>
      <c r="C27" s="2" t="s">
        <v>16</v>
      </c>
      <c r="D27" s="13">
        <f t="shared" si="0"/>
      </c>
      <c r="G27" s="17">
        <v>12</v>
      </c>
      <c r="O27" s="3" t="str">
        <f>IF(B17=C17,"These waves or particles radiate from the nucleus","These 10 or particles radiate from the nucleus")</f>
        <v>These 10 or particles radiate from the nucleus</v>
      </c>
    </row>
    <row r="28" spans="1:33" ht="15">
      <c r="A28" s="1">
        <v>19</v>
      </c>
      <c r="B28" s="19"/>
      <c r="C28" s="2" t="s">
        <v>47</v>
      </c>
      <c r="D28" s="13">
        <f t="shared" si="0"/>
      </c>
      <c r="O28" s="3" t="s">
        <v>1</v>
      </c>
      <c r="Y28" s="3" t="str">
        <f>IF(B28=C28,"Gamma rays","Gamma 19")</f>
        <v>Gamma 19</v>
      </c>
      <c r="AA28" s="3" t="s">
        <v>7</v>
      </c>
      <c r="AE28" s="7" t="s">
        <v>15</v>
      </c>
      <c r="AG28" s="7" t="s">
        <v>19</v>
      </c>
    </row>
    <row r="29" spans="1:27" ht="15">
      <c r="A29" s="1">
        <v>20</v>
      </c>
      <c r="B29" s="19"/>
      <c r="C29" s="2" t="s">
        <v>48</v>
      </c>
      <c r="D29" s="13">
        <f t="shared" si="0"/>
      </c>
      <c r="H29" s="7"/>
      <c r="J29" s="7" t="str">
        <f>IF(B21=C21,"Nucleus","13")</f>
        <v>13</v>
      </c>
      <c r="AA29" s="3" t="str">
        <f>IF(B29=C29,"similar to X-rays.","similar to 20-rays.")</f>
        <v>similar to 20-rays.</v>
      </c>
    </row>
    <row r="30" spans="2:15" ht="15">
      <c r="B30" s="20"/>
      <c r="D30" s="13"/>
      <c r="O30" s="3" t="s">
        <v>11</v>
      </c>
    </row>
    <row r="31" spans="2:15" ht="15">
      <c r="B31" s="20"/>
      <c r="D31" s="13"/>
      <c r="O31" s="3" t="s">
        <v>12</v>
      </c>
    </row>
    <row r="32" spans="2:15" ht="15">
      <c r="B32" s="20"/>
      <c r="D32" s="13"/>
      <c r="O32" s="3" t="s">
        <v>13</v>
      </c>
    </row>
    <row r="33" spans="2:15" ht="15">
      <c r="B33" s="20"/>
      <c r="D33" s="13"/>
      <c r="O33" s="3" t="str">
        <f>IF(B18=C18,"is called ionizing radiation.","is called 11 radiation.")</f>
        <v>is called 11 radiation.</v>
      </c>
    </row>
    <row r="34" spans="2:4" ht="15">
      <c r="B34" s="20"/>
      <c r="D34" s="13"/>
    </row>
    <row r="35" spans="2:4" ht="15">
      <c r="B35" s="20"/>
      <c r="D35" s="13"/>
    </row>
    <row r="36" spans="2:11" ht="15">
      <c r="B36" s="20"/>
      <c r="D36" s="13"/>
      <c r="I36" s="7" t="str">
        <f>IF(B22=C22,"Proton","14")</f>
        <v>14</v>
      </c>
      <c r="K36" s="7" t="str">
        <f>IF(B23=C23,"Neutron","15")</f>
        <v>15</v>
      </c>
    </row>
    <row r="37" spans="2:4" ht="15">
      <c r="B37" s="20"/>
      <c r="D37" s="13"/>
    </row>
    <row r="38" spans="2:4" ht="15">
      <c r="B38" s="20"/>
      <c r="D38" s="13"/>
    </row>
    <row r="39" spans="2:4" ht="15">
      <c r="B39" s="20"/>
      <c r="D39" s="13"/>
    </row>
    <row r="40" spans="2:4" ht="15">
      <c r="B40" s="20"/>
      <c r="D40" s="13"/>
    </row>
    <row r="41" spans="2:8" ht="15">
      <c r="B41" s="20"/>
      <c r="D41" s="13"/>
      <c r="H41" s="3" t="s">
        <v>20</v>
      </c>
    </row>
    <row r="42" spans="2:8" ht="15">
      <c r="B42" s="20"/>
      <c r="D42" s="13"/>
      <c r="H42" s="3" t="s">
        <v>21</v>
      </c>
    </row>
    <row r="43" spans="1:4" ht="15">
      <c r="A43" s="1">
        <v>21</v>
      </c>
      <c r="B43" s="19"/>
      <c r="C43" s="2" t="s">
        <v>49</v>
      </c>
      <c r="D43" s="13">
        <f t="shared" si="0"/>
      </c>
    </row>
    <row r="44" spans="1:8" ht="15">
      <c r="A44" s="1">
        <v>22</v>
      </c>
      <c r="B44" s="19"/>
      <c r="C44" s="2" t="s">
        <v>50</v>
      </c>
      <c r="D44" s="13">
        <f t="shared" si="0"/>
      </c>
      <c r="H44" s="3" t="str">
        <f>IF(B43=C43,"It is connected to a ratemeter and gives a reading in ","It is connected to a 21 and gives a reading in ")</f>
        <v>It is connected to a 21 and gives a reading in </v>
      </c>
    </row>
    <row r="45" spans="1:8" ht="15">
      <c r="A45" s="1">
        <v>23</v>
      </c>
      <c r="B45" s="19"/>
      <c r="C45" s="2" t="s">
        <v>51</v>
      </c>
      <c r="D45" s="13">
        <f t="shared" si="0"/>
      </c>
      <c r="H45" s="3" t="str">
        <f>IF(B44=C44,"counts per second.","22 per second.")</f>
        <v>22 per second.</v>
      </c>
    </row>
    <row r="46" spans="1:4" ht="15">
      <c r="A46" s="1">
        <v>24</v>
      </c>
      <c r="B46" s="19"/>
      <c r="C46" s="2" t="s">
        <v>52</v>
      </c>
      <c r="D46" s="13">
        <f t="shared" si="0"/>
      </c>
    </row>
    <row r="47" spans="1:17" ht="15.75">
      <c r="A47" s="1">
        <v>25</v>
      </c>
      <c r="B47" s="19"/>
      <c r="C47" s="2" t="s">
        <v>53</v>
      </c>
      <c r="D47" s="13">
        <f t="shared" si="0"/>
      </c>
      <c r="H47" s="3" t="s">
        <v>22</v>
      </c>
      <c r="Q47" s="8" t="s">
        <v>27</v>
      </c>
    </row>
    <row r="48" spans="1:17" ht="15.75">
      <c r="A48" s="1">
        <v>26</v>
      </c>
      <c r="B48" s="19"/>
      <c r="C48" s="2" t="s">
        <v>54</v>
      </c>
      <c r="D48" s="13">
        <f t="shared" si="0"/>
      </c>
      <c r="H48" s="3" t="str">
        <f>IF(B45=C45,"forms of nuclear radiation can be stopped by different","forms of 23 radiation can be stopped by different")</f>
        <v>forms of 23 radiation can be stopped by different</v>
      </c>
      <c r="Q48" s="8" t="s">
        <v>28</v>
      </c>
    </row>
    <row r="49" spans="2:8" ht="15">
      <c r="B49" s="20"/>
      <c r="D49" s="13"/>
      <c r="H49" s="3" t="s">
        <v>23</v>
      </c>
    </row>
    <row r="50" spans="1:4" ht="15">
      <c r="A50" s="1">
        <v>27</v>
      </c>
      <c r="B50" s="19"/>
      <c r="C50" s="2" t="s">
        <v>46</v>
      </c>
      <c r="D50" s="13">
        <f t="shared" si="0"/>
      </c>
    </row>
    <row r="51" spans="1:17" ht="15">
      <c r="A51" s="1">
        <v>28</v>
      </c>
      <c r="B51" s="19"/>
      <c r="C51" s="2" t="s">
        <v>55</v>
      </c>
      <c r="D51" s="13">
        <f t="shared" si="0"/>
      </c>
      <c r="H51" s="3" t="str">
        <f>IF(B46=C46,"Alpha radiation can be stopped by thick paper or skin.","Alpha radiation can be stopped by thick 24 or skin.")</f>
        <v>Alpha radiation can be stopped by thick 24 or skin.</v>
      </c>
      <c r="Q51" s="3" t="str">
        <f>IF(B50=C50,"Alpha","27")</f>
        <v>27</v>
      </c>
    </row>
    <row r="52" spans="1:4" ht="15">
      <c r="A52" s="1">
        <v>29</v>
      </c>
      <c r="B52" s="19"/>
      <c r="C52" s="2" t="s">
        <v>56</v>
      </c>
      <c r="D52" s="13">
        <f t="shared" si="0"/>
      </c>
    </row>
    <row r="53" spans="2:17" ht="15">
      <c r="B53" s="20"/>
      <c r="D53" s="13"/>
      <c r="H53" s="3" t="str">
        <f>IF(B47=C47,"Beta radiation can be stopped by a thick aluminium sheet.","Beta radiation can be stopped by a thick 25 sheet.")</f>
        <v>Beta radiation can be stopped by a thick 25 sheet.</v>
      </c>
      <c r="Q53" s="3" t="str">
        <f>IF(B51=C51,"Beta","28")</f>
        <v>28</v>
      </c>
    </row>
    <row r="54" spans="1:4" ht="15">
      <c r="A54" s="1">
        <v>30</v>
      </c>
      <c r="B54" s="19"/>
      <c r="C54" s="2" t="s">
        <v>57</v>
      </c>
      <c r="D54" s="13">
        <f t="shared" si="0"/>
      </c>
    </row>
    <row r="55" spans="8:17" ht="15">
      <c r="H55" s="3" t="s">
        <v>24</v>
      </c>
      <c r="Q55" s="3" t="str">
        <f>IF(B52=C52,"Gamma","29")</f>
        <v>29</v>
      </c>
    </row>
    <row r="56" ht="15">
      <c r="H56" s="3" t="str">
        <f>IF(B48=C48,"reduced by  several centimetres of lead or very thick","reduced by several centimetres of 26 or very thick")</f>
        <v>reduced by several centimetres of 26 or very thick</v>
      </c>
    </row>
    <row r="57" ht="15">
      <c r="H57" s="3" t="s">
        <v>25</v>
      </c>
    </row>
    <row r="58" ht="15"/>
    <row r="59" ht="15">
      <c r="H59" s="3" t="s">
        <v>26</v>
      </c>
    </row>
    <row r="60" ht="15"/>
    <row r="62" ht="15">
      <c r="AE62" s="7" t="str">
        <f>IF(B54=C54,"Geiger-Muller tube","30 tube")</f>
        <v>30 tube</v>
      </c>
    </row>
  </sheetData>
  <sheetProtection password="C847" sheet="1" objects="1" scenarios="1" selectLockedCells="1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Jo Pritchard (HAGR)</cp:lastModifiedBy>
  <cp:lastPrinted>2006-11-28T20:33:37Z</cp:lastPrinted>
  <dcterms:created xsi:type="dcterms:W3CDTF">2006-11-28T18:10:02Z</dcterms:created>
  <dcterms:modified xsi:type="dcterms:W3CDTF">2014-03-03T11:20:51Z</dcterms:modified>
  <cp:category/>
  <cp:version/>
  <cp:contentType/>
  <cp:contentStatus/>
</cp:coreProperties>
</file>